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5875" windowHeight="13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96" i="1" l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2" i="1"/>
  <c r="A381" i="1"/>
  <c r="A380" i="1"/>
  <c r="A379" i="1"/>
  <c r="A378" i="1"/>
  <c r="A377" i="1"/>
  <c r="A376" i="1"/>
  <c r="A375" i="1"/>
  <c r="A374" i="1"/>
  <c r="A373" i="1"/>
  <c r="A372" i="1"/>
  <c r="A370" i="1"/>
  <c r="A369" i="1"/>
  <c r="A368" i="1"/>
  <c r="A367" i="1"/>
  <c r="A366" i="1"/>
  <c r="A365" i="1"/>
  <c r="A364" i="1"/>
  <c r="A363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1" i="1"/>
  <c r="A190" i="1"/>
  <c r="A189" i="1"/>
  <c r="A188" i="1"/>
  <c r="A187" i="1"/>
  <c r="A186" i="1"/>
  <c r="A185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5" i="1"/>
  <c r="A134" i="1"/>
  <c r="A133" i="1"/>
  <c r="A132" i="1"/>
  <c r="A131" i="1"/>
  <c r="A130" i="1"/>
  <c r="A129" i="1"/>
  <c r="A128" i="1"/>
  <c r="A125" i="1"/>
  <c r="A124" i="1"/>
  <c r="A123" i="1"/>
  <c r="A122" i="1"/>
  <c r="A121" i="1"/>
  <c r="A120" i="1"/>
  <c r="A119" i="1"/>
  <c r="A118" i="1"/>
  <c r="A117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1" i="1"/>
  <c r="A100" i="1"/>
  <c r="A99" i="1"/>
  <c r="A98" i="1"/>
  <c r="A97" i="1"/>
  <c r="A96" i="1"/>
  <c r="A95" i="1"/>
  <c r="A93" i="1"/>
  <c r="A92" i="1"/>
  <c r="A91" i="1"/>
  <c r="A90" i="1"/>
  <c r="A89" i="1"/>
  <c r="A88" i="1"/>
  <c r="A87" i="1"/>
  <c r="A86" i="1"/>
  <c r="A85" i="1"/>
  <c r="A84" i="1"/>
  <c r="A83" i="1"/>
  <c r="A82" i="1"/>
  <c r="A79" i="1"/>
  <c r="A78" i="1"/>
  <c r="A77" i="1"/>
  <c r="A76" i="1"/>
  <c r="A75" i="1"/>
  <c r="A74" i="1"/>
  <c r="A73" i="1"/>
  <c r="A72" i="1"/>
  <c r="A71" i="1"/>
  <c r="A70" i="1"/>
  <c r="A69" i="1"/>
  <c r="A68" i="1"/>
  <c r="A65" i="1"/>
  <c r="A64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<sst xmlns="http://schemas.openxmlformats.org/spreadsheetml/2006/main" count="1659" uniqueCount="890">
  <si>
    <t>Номер BodyParts</t>
  </si>
  <si>
    <t>Номер оригинального производителя</t>
  </si>
  <si>
    <t>Год выпуска</t>
  </si>
  <si>
    <t>Наименование</t>
  </si>
  <si>
    <t>DAF</t>
  </si>
  <si>
    <t>DAF 95XF (97-08/02) CF (98-12/00)</t>
  </si>
  <si>
    <t>1293364/1AG007660091/1LG007660111</t>
  </si>
  <si>
    <t>97-02</t>
  </si>
  <si>
    <t>XF {CF} ФАРА ЛЕВ БЕЗ КОРРЕКТОР (DEPO)</t>
  </si>
  <si>
    <t>1293365/1AG007660101/1LG007660121</t>
  </si>
  <si>
    <t>XF {CF} ФАРА ПРАВ БЕЗ КОРРЕКТОР (DEPO)</t>
  </si>
  <si>
    <t>1328860/9BG147497002</t>
  </si>
  <si>
    <t>XF {CF} ФАРА ПРОТИВОТУМ ЛЕВ (DEPO)</t>
  </si>
  <si>
    <t>1328861/9BG147498002</t>
  </si>
  <si>
    <t>XF {CF} ФАРА ПРОТИВОТУМ ПРАВ (DEPO)</t>
  </si>
  <si>
    <t>XF {С ЗАЩИТНЫМ ПЛАСТИКОМ } ФАРА ПРОТИВОТУМ ЛЕВ В СБОРЕ С КРОНШТЕЙН (DEPO)</t>
  </si>
  <si>
    <t>XF {С ЗАЩИТНЫМ ПЛАСТИКОМ } ФАРА ПРОТИВОТУМ ПРАВ В СБОРЕ С КРОНШТЕЙН (DEPO)</t>
  </si>
  <si>
    <t>97-</t>
  </si>
  <si>
    <t>XF СТЕКЛО ФАРЫ ПРОТИВОТУМ ЛЕВ</t>
  </si>
  <si>
    <t>XF СТЕКЛО ФАРЫ ПРОТИВОТУМ ПРАВ</t>
  </si>
  <si>
    <t>1304788/1615985/2VD008204251</t>
  </si>
  <si>
    <t>XF {CF} ФОНАРЬ ЗАДН ВНЕШН ЛЕВ (DEPO)</t>
  </si>
  <si>
    <t>1304789/1615986/2VD008204241</t>
  </si>
  <si>
    <t>XF {CF} ФОНАРЬ ЗАДН ВНЕШН ПРАВ (DEPO)</t>
  </si>
  <si>
    <t>1617342/393435/76449</t>
  </si>
  <si>
    <t>XF {DAF 95 (87-98)} РАДИАТОР ОХЛАЖДЕН</t>
  </si>
  <si>
    <t>1264800/1444295/813019/8FK351119341</t>
  </si>
  <si>
    <t>97-05</t>
  </si>
  <si>
    <t>XF КОМПРЕССОР КОНДИЦ (AVA) (см.каталог)</t>
  </si>
  <si>
    <t>DAF XF (09/02-08) CF/LF (01/01-08)</t>
  </si>
  <si>
    <t>1641742/1699305/1699313/1LJ247046071</t>
  </si>
  <si>
    <t>02-08</t>
  </si>
  <si>
    <t>XF {CF/LF (01/01-08)} ФАРА ЛЕВ +/- П/КОРРЕКТОР (DEPO)</t>
  </si>
  <si>
    <t>1641743/1699303/1699315/1LJ247046061</t>
  </si>
  <si>
    <t>XF {CF/LF (01/01-08)} ФАРА ПРАВ +/- П/КОРРЕКТОР (DEPO)</t>
  </si>
  <si>
    <t>1641742/1699313</t>
  </si>
  <si>
    <t>02-</t>
  </si>
  <si>
    <t>XF {CF/LF (01/01-08)} ФАРА ЛЕВ (Китай)</t>
  </si>
  <si>
    <t>1641743/1699315</t>
  </si>
  <si>
    <t>XF {CF/LF (01/01-08)} ФАРА ПРАВ (Китай)</t>
  </si>
  <si>
    <t>1725272</t>
  </si>
  <si>
    <t>06-08</t>
  </si>
  <si>
    <t>XF {только CF/LF} ФАРА ПРОТИВОТУМ ЛЕВ ДВОЙН (DEPO)</t>
  </si>
  <si>
    <t>1725273</t>
  </si>
  <si>
    <t>XF {только CF/LF} ФАРА ПРОТИВОТУМ ПРАВ ДВОЙН (DEPO)</t>
  </si>
  <si>
    <t>1660960</t>
  </si>
  <si>
    <t>XF {XF105 } ФАРА ПРОТИВОТУМ ЛЕВ ДВОЙН (DEPO)</t>
  </si>
  <si>
    <t>1660961</t>
  </si>
  <si>
    <t>XF {XF105 } ФАРА ПРОТИВОТУМ ПРАВ ДВОЙН (DEPO)</t>
  </si>
  <si>
    <t>XF {XF105 } ФАРА ПРОТИВОТУМ ЛЕВ ДВОЙН</t>
  </si>
  <si>
    <t>XF {XF105 } ФАРА ПРОТИВОТУМ ПРАВ ДВОЙН</t>
  </si>
  <si>
    <t>1610182</t>
  </si>
  <si>
    <t>02-05</t>
  </si>
  <si>
    <t>XF {CF 02-05} ЗЕРКАЛО Л=П МАЛОЕ МЕХАН С ПОДОГРЕВ (DEPO)</t>
  </si>
  <si>
    <t>XF {ТОЛЬКО КРОНШТЕЙН} ЗЕРКАЛО ЛЕВ ДЛЯ ВЕРХН И НИЖН МЕХАН С ПОДОГРЕВ (DEPO)</t>
  </si>
  <si>
    <t>XF {ТОЛЬКО КРОНШТЕЙН} ЗЕРКАЛО ПРАВ ДЛЯ ВЕРХН И НИЖН МЕХАН С ПОДОГРЕВ (DEPO)</t>
  </si>
  <si>
    <t>1610190</t>
  </si>
  <si>
    <t>XF {CF 02-05} ЗЕРКАЛО ЛЕВ В СБОРЕ С КРОНШТЕЙН , ВЕРХН МЕХАН (DEPO)</t>
  </si>
  <si>
    <t>1610190+1610182</t>
  </si>
  <si>
    <t>XF {CF 02-05} ЗЕРКАЛО ПРАВ В СБОРЕ С КРОНШТЕЙН , ВЕРХН И НИЖН МЕХАН С ПОДОГРЕВ (DEPO)</t>
  </si>
  <si>
    <t>1685330+1685331</t>
  </si>
  <si>
    <t>XF ЗЕРКАЛО ЛЕВ В СБОРЕ С КРОНШТЕЙН , ВЕРХН И НИЖН МЕХАН С ПОДОГРЕВ (DEPO)</t>
  </si>
  <si>
    <t>XF ЗЕРКАЛО ПРАВ В СБОРЕ С КРОНШТЕЙН , ВЕРХН И НИЖН МЕХАН С ПОДОГРЕВ (DEPO)</t>
  </si>
  <si>
    <t>1425116</t>
  </si>
  <si>
    <t>XF {ТОЛЬКО КРОНШТЕЙН} ЗЕРКАЛО ЛЕВ ДЛЯ ВЕРХН ЭЛЕКТР , С ПОДОГРЕВ (DEPO)</t>
  </si>
  <si>
    <t>1425118</t>
  </si>
  <si>
    <t>XF {ТОЛЬКО КРОНШТЕЙН} ЗЕРКАЛО ПРАВ ДЛЯ ВЕРХН ЭЛЕКТР , НИЖН МЕХАН С ПОДОГРЕВ (DEPO)</t>
  </si>
  <si>
    <t>XF ЗЕРКАЛО ЛЕВ В СБОРЕ С КРОНШТЕЙН , ВЕРХН ЭЛЕКТР , НИЖН МЕХАН С ПОДОГРЕВ (DEPO)</t>
  </si>
  <si>
    <t>XF ЗЕРКАЛО ПРАВ В СБОРЕ С КРОНШТЕЙН , ВЕРХН ЭЛЕКТР , НИЖН МЕХАН С ПОДОГРЕВ (DEPO)</t>
  </si>
  <si>
    <t>XF {CF 02-05} ЗЕРКАЛО ЛЕВ В СБОРЕ С КРОНШТЕЙН , ВЕРХН МЕХАН С ПОДОГРЕВ (DEPO)</t>
  </si>
  <si>
    <t>XF {CF 02-05} ЗЕРКАЛО ПРАВ В СБОРЕ С КРОНШТЕЙН , ВЕРХН ЭЛЕКТР НИЖН МЕХАН С ПОДОГРЕВ (DEPO)</t>
  </si>
  <si>
    <t>1685324</t>
  </si>
  <si>
    <t>XF {ТОЛЬКО КРОНШТЕЙН} ЗЕРКАЛО ЛЕВ ДЛЯ ВЕРХН И НИЖН ЭЛЕКТР С ПОДОГРЕВ (DEPO)</t>
  </si>
  <si>
    <t>1685325</t>
  </si>
  <si>
    <t>XF {ТОЛЬКО КРОНШТЕЙН} ЗЕРКАЛО ПРАВ ДЛЯ ВЕРХН И НИЖН ЭЛЕКТР С ПОДОГРЕВ (DEPO)</t>
  </si>
  <si>
    <t>XF {CF 02-05} ЗЕРКАЛО Л=П БОЛЬШ МЕХАН С ПОДОГРЕВ (DEPO)</t>
  </si>
  <si>
    <t>1685331</t>
  </si>
  <si>
    <t>XF ЗЕРКАЛО Л=П БОЛЬШ МЕХАН (DEPO)</t>
  </si>
  <si>
    <t>1425105+1610184</t>
  </si>
  <si>
    <t>XF {CF 02-05} ЗЕРКАЛО Л=П БОЛЬШ ЭЛЕКТР С ПОДОГРЕВ (DEPO)</t>
  </si>
  <si>
    <t>1689348</t>
  </si>
  <si>
    <t>XF ЗЕРКАЛО Л=П БОЛЬШ ЭЛЕКТР С ПОДОГРЕВ (DEPO)</t>
  </si>
  <si>
    <t>XF {CF 02-05} ЗЕРКАЛО ЛЕВ В СБОРЕ С КРОНШТЕЙН , ВЕРХН ЭЛЕКТР С ПОДОГРЕВ (DEPO)</t>
  </si>
  <si>
    <t>XF ЗЕРКАЛО Л=П БОЛЬШ ТОЛЬКО КОРПУС БЕЗ СТЕКЛО ЭЛЕКТР С ПОДОГРЕВ (DEPO)</t>
  </si>
  <si>
    <t>1610184</t>
  </si>
  <si>
    <t>XF {CF 02-05} ЗЕРКАЛО Л=П БОЛЬШ ТОЛЬКО КОРПУС БЕЗ СТЕКЛО ЭЛЕКТР С ПОДОГРЕВ (DEPO)</t>
  </si>
  <si>
    <t>20862810/7420862810</t>
  </si>
  <si>
    <t>06-</t>
  </si>
  <si>
    <t>FE/FL {RN PREMIUM DISTRIB. 06-/ DAF LF45/55 06-} СТЕКЛО ЗЕРКАЛА ЛЕВ МАЛОЕ С ПОДОГРЕВ R300 (DEPO)</t>
  </si>
  <si>
    <t>20862815/7420862815</t>
  </si>
  <si>
    <t>FE/FL {RN PREMIUM DISTRIB. 06-/ DAF LF45/55 06-} СТЕКЛО ЗЕРКАЛА ПРАВ МАЛОЕ С ПОДОГРЕВ R300 (DEPO)</t>
  </si>
  <si>
    <t>XF СТЕКЛО ЗЕРКАЛА Л=П МАЛОЕ С ПОДОГРЕВ R300 (DEPO)</t>
  </si>
  <si>
    <t>1425111+1610182</t>
  </si>
  <si>
    <t>1737933/20862795/7420862795</t>
  </si>
  <si>
    <t>PREMIUM {ROUTE/DISTRIB./MIDLUM/ DAF LF45/55/ VV FE/FL 06-} СТЕКЛО ЗЕРКАЛА Л=П БОЛЬШ С ПОДОГРЕВ R1200 (DEPO)</t>
  </si>
  <si>
    <t>1425109+1610190</t>
  </si>
  <si>
    <t>XF СТЕКЛО ЗЕРКАЛА Л=П БОЛЬШ С ПОДОГРЕВ R1200 (DEPO)</t>
  </si>
  <si>
    <t>1685330</t>
  </si>
  <si>
    <t>20769781/20769783/5001846843/5001846847</t>
  </si>
  <si>
    <t>96-05</t>
  </si>
  <si>
    <t>PREMIUM {MIDLUM 00-/MAXITY 06-/VV FL/FE 06-/DAF XF 02-08} ФОНАРЬ ЗАДН ВНЕШН ЛЕВ (DEPO)</t>
  </si>
  <si>
    <t>20769782/20769784/5001846848/5001858593</t>
  </si>
  <si>
    <t>PREMIUM {MIDLUM 00-/MAXITY 06-/VV FL/FE 06-/DAF XF 02-08} ФОНАРЬ ЗАДН ВНЕШН ПРАВ (DEPO)</t>
  </si>
  <si>
    <t>PREMIUM {MIDLUM 00-/MAXITY 06-/VV FL/FE 06-/DAF XF 02-08} ФОНАРЬ ЗАДН ВНЕШН ЛЕВ В СБОРЕ С ПРОВОДК (DEPO)</t>
  </si>
  <si>
    <t>PREMIUM {MIDLUM 00-/MAXITY 06-/VV FL/FE 06-/DAF XF 02-08} ФОНАРЬ ЗАДН ВНЕШН ПРАВ В СБОРЕ С ПРОВОДК (DEPO)</t>
  </si>
  <si>
    <t>20769781+20769782</t>
  </si>
  <si>
    <t>96-</t>
  </si>
  <si>
    <t>PREMIUM {MIDLUM 00-/MAXITY 06-/VV FL/FE 06-/DAF XF 02-08} ФОНАРЬ ЗАДН ВНЕШН Л+П (КОМПЛЕКТ) ДИОД , ТОНИР , ТЮНИНГ (DEPO)</t>
  </si>
  <si>
    <t>1735355</t>
  </si>
  <si>
    <t>XF {XF105 } ФОНАРЬ ГАБАРИТНЫЙ Л=П (DEPO)</t>
  </si>
  <si>
    <t>1685170/8880100222/8FK351135211</t>
  </si>
  <si>
    <t>XF {CF 01-} КОМПРЕССОР КОНДИЦ (AVA) (см.каталог)</t>
  </si>
  <si>
    <t>DAF XF/CF (09-)</t>
  </si>
  <si>
    <t>1743690</t>
  </si>
  <si>
    <t>09-</t>
  </si>
  <si>
    <t>XF ФАРА ЛЕВ (КСЕНОН) ЛИНЗОВАН (DEPO)</t>
  </si>
  <si>
    <t>1743691</t>
  </si>
  <si>
    <t>XF ФАРА ПРАВ (КСЕНОН) ЛИНЗОВАН (DEPO)</t>
  </si>
  <si>
    <t>HYUNDAI</t>
  </si>
  <si>
    <t>HYUNDAI HD (08-)</t>
  </si>
  <si>
    <t>921015K001</t>
  </si>
  <si>
    <t>08-</t>
  </si>
  <si>
    <t>HD {HD65/72/75} ФАРА ЛЕВ (Китай)</t>
  </si>
  <si>
    <t>921025K001</t>
  </si>
  <si>
    <t>HD {HD65/72/75} ФАРА ПРАВ (Китай)</t>
  </si>
  <si>
    <t>9230156001</t>
  </si>
  <si>
    <t>HD {HD65/72/75} УКАЗ.ПОВОРОТА УГЛОВОЙ ЛЕВ (Китай)</t>
  </si>
  <si>
    <t>9230256001</t>
  </si>
  <si>
    <t>HD {HD65/72/75} УКАЗ.ПОВОРОТА УГЛОВОЙ ПРАВ (Китай)</t>
  </si>
  <si>
    <t>9220156001</t>
  </si>
  <si>
    <t>HD {HD65/72/75} ФАРА ПРОТИВОТУМ ЛЕВ (Китай)</t>
  </si>
  <si>
    <t>HD {HD65/72/75} ФАРА ПРОТИВОТУМ ПРАВ (Китай)</t>
  </si>
  <si>
    <t>865105K000</t>
  </si>
  <si>
    <t>HD {HD65/72/75} БАМПЕР ПЕРЕДН (Китай)</t>
  </si>
  <si>
    <t>8651056000</t>
  </si>
  <si>
    <t>8711045200</t>
  </si>
  <si>
    <t>HD {HD65/72/75} ЗЕРКАЛО ЛЕВ (Китай)</t>
  </si>
  <si>
    <t>HD {HD65/72/75} ЗЕРКАЛО ПРАВ (Китай)</t>
  </si>
  <si>
    <t>924017A100</t>
  </si>
  <si>
    <t>HD {HD65/72/75} ФОНАРЬ ЗАДН ВНЕШН ЛЕВ (Китай)</t>
  </si>
  <si>
    <t>924027A100</t>
  </si>
  <si>
    <t>HD {HD65/72/75} ФОНАРЬ ЗАДН ВНЕШН ПРАВ (Китай)</t>
  </si>
  <si>
    <t>IVECO</t>
  </si>
  <si>
    <t>IVECO EUROCARGO (96-02/03-)</t>
  </si>
  <si>
    <t>41221036/504020193</t>
  </si>
  <si>
    <t>03-</t>
  </si>
  <si>
    <t>STRALIS {EUROCARGO (03-)} ФАРА ЛЕВ +/- КОРРЕКТОР (DEPO)</t>
  </si>
  <si>
    <t>41221015/504020189</t>
  </si>
  <si>
    <t>STRALIS {EUROCARGO (03-)} ФАРА ПРАВ +/- КОРРЕКТОР (DEPO)</t>
  </si>
  <si>
    <t>504047573</t>
  </si>
  <si>
    <t>EURCARGO УКАЗ.ПОВОРОТА УГЛОВОЙ Л=П (DEPO) БЕЛЫЙ</t>
  </si>
  <si>
    <t>712350901120</t>
  </si>
  <si>
    <t>96-03</t>
  </si>
  <si>
    <t>EURCARGO {EUROTECH 96-03} ФАРА ПРОТИВОТУМ ЛЕВ (DEPO)</t>
  </si>
  <si>
    <t>712350801120</t>
  </si>
  <si>
    <t>EURCARGO {EUROTECH 96-03} ФАРА ПРОТИВОТУМ ПРАВ (DEPO)</t>
  </si>
  <si>
    <t>504197879</t>
  </si>
  <si>
    <t>STRALIS {AS/AD/AT, IV EURCAGO E001/E401 08-} СТЕКЛО ЗЕРКАЛА Л=П МАЛОЕ С ПОДОГРЕВ R300 (DEPO)</t>
  </si>
  <si>
    <t>504197878</t>
  </si>
  <si>
    <t>STRALIS {AS/AD/AT, IV EURCAGO E001/E401 08-} СТЕКЛО ЗЕРКАЛА Л=П БОЛЬШ С ПОДОГРЕВ R1200 (DEPO)</t>
  </si>
  <si>
    <t>500382616</t>
  </si>
  <si>
    <t>EURCARGO ФОНАРЬ ЗАДН ВНЕШН ЛЕВ (DEPO)</t>
  </si>
  <si>
    <t>500382617</t>
  </si>
  <si>
    <t>EURCARGO ФОНАРЬ ЗАДН ВНЕШН ПРАВ (DEPO)</t>
  </si>
  <si>
    <t>37653000/99463243/99463244</t>
  </si>
  <si>
    <t>STRALIS {EUROCARGO (03-)} ФОНАРЬ ЗАДН ВНЕШН ЛЕВ (DEPO)</t>
  </si>
  <si>
    <t>37650000/99463242</t>
  </si>
  <si>
    <t>STRALIS {EUROCARGO (03-)} ФОНАРЬ ЗАДН ВНЕШН ПРАВ (DEPO)</t>
  </si>
  <si>
    <t>8FK351119371/98462948</t>
  </si>
  <si>
    <t>EURCARGO {Eurotech 96-} КОМПРЕССОР КОНДИЦ (см.каталог) (AVA)</t>
  </si>
  <si>
    <t>IVECO EUROTECH ( 96-)</t>
  </si>
  <si>
    <t>712358951129/LPB432</t>
  </si>
  <si>
    <t>EUROTECH ФАРА ЛЕВ БЕЗ КОРРЕКТОР (DEPO)</t>
  </si>
  <si>
    <t>712358851129/LPB431</t>
  </si>
  <si>
    <t>EUROTECH ФАРА ПРАВ БЕЗ КОРРЕКТОР (DEPO)</t>
  </si>
  <si>
    <t>LLB022</t>
  </si>
  <si>
    <t>EUROTECH УКАЗ.ПОВОРОТА УГЛОВОЙ ЛЕВ (DEPO)</t>
  </si>
  <si>
    <t>LLB021</t>
  </si>
  <si>
    <t>EUROTECH УКАЗ.ПОВОРОТА УГЛОВОЙ ПРАВ (DEPO)</t>
  </si>
  <si>
    <t>IVECO STRALIS( 03-07)</t>
  </si>
  <si>
    <t>42555023</t>
  </si>
  <si>
    <t>03-07</t>
  </si>
  <si>
    <t>STRALIS УКАЗ.ПОВОРОТА УГЛОВОЙ ЛЕВ (DEPO) БЕЛЫЙ</t>
  </si>
  <si>
    <t>42555022</t>
  </si>
  <si>
    <t>STRALIS УКАЗ.ПОВОРОТА УГЛОВОЙ ПРАВ (DEPO) БЕЛЫЙ</t>
  </si>
  <si>
    <t>41221084/504032148</t>
  </si>
  <si>
    <t>STRALIS ФАРА ПРОТИВОТУМ Л=П ВНУТРЕН (DEPO)</t>
  </si>
  <si>
    <t>504032145</t>
  </si>
  <si>
    <t>STRALIS ФАРА ПРОТИВОТУМ Л=П ВНЕШН (DEPO)</t>
  </si>
  <si>
    <t>41221029/41221039</t>
  </si>
  <si>
    <t>STRALIS ПОВТОРИТЕЛЬ ПОВОРОТА ЛЕВ (DEPO) ЖЕЛТ</t>
  </si>
  <si>
    <t>STRALIS ПОВТОРИТЕЛЬ ПОВОРОТА ПРАВ (DEPO) ЖЕЛТ</t>
  </si>
  <si>
    <t>37653000</t>
  </si>
  <si>
    <t>STRALIS ФОНАРЬ ЗАДН ВНЕШН ЛЕВ С ПОДСВЕТ НОМЕР.ЗНАКА (DEPO)</t>
  </si>
  <si>
    <t>8FC351317631</t>
  </si>
  <si>
    <t>STRALIS КОНДЕНСАТОР КОНДИЦ (см.каталог)</t>
  </si>
  <si>
    <t>8FK351108961/994885691</t>
  </si>
  <si>
    <t>STRALIS {Eurostar 00-} КОМПРЕССОР КОНДИЦ (см.каталог) (AVA)</t>
  </si>
  <si>
    <t>IVECO STRALIS( 08-)</t>
  </si>
  <si>
    <t>LPM512</t>
  </si>
  <si>
    <t>STRALIS ФАРА ЛЕВ +/- КОРРЕКТОР (DEPO)</t>
  </si>
  <si>
    <t>LPM511</t>
  </si>
  <si>
    <t>STRALIS ФАРА ПРАВ +/- КОРРЕКТОР (DEPO)</t>
  </si>
  <si>
    <t>425550042/42555042</t>
  </si>
  <si>
    <t>STRALIS УКАЗ.ПОВОРОТА УГЛОВОЙ ЛЕВ (DEPO) ЖЕЛТ</t>
  </si>
  <si>
    <t>425550041/42555041</t>
  </si>
  <si>
    <t>STRALIS УКАЗ.ПОВОРОТА УГЛОВОЙ ПРАВ (DEPO) ЖЕЛТ</t>
  </si>
  <si>
    <t>504150526</t>
  </si>
  <si>
    <t>STRALIS {AS, IV EURCAGO E001/E401 08-} ЗЕРКАЛО ЛЕВ В СБОРЕ С КРОНШТЕЙН , ВЕРХН И НИЖН ЭЛЕКТР С ПОДОГРЕВ , ТЕМПЕР ДАТЧИК (DEPO)</t>
  </si>
  <si>
    <t>504150538</t>
  </si>
  <si>
    <t>STRALIS {AD/AT, IV EURCAGO 100E 08-} ЗЕРКАЛО ЛЕВ В СБОРЕ С КРОНШТЕЙН , ВЕРХН И НИЖН ЭЛЕКТР С ПОДОГРЕВ , ТЕМПЕР ДАТЧИК (DEPO)</t>
  </si>
  <si>
    <t>504150539</t>
  </si>
  <si>
    <t>STRALIS {AD/AT, IV EURCAGO 100E 08-} ЗЕРКАЛО ПРАВ В СБОРЕ С КРОНШТЕЙН , ВЕРХН И НИЖН ЭЛЕКТР С ПОДОГРЕВ (DEPO)</t>
  </si>
  <si>
    <t>MAN</t>
  </si>
  <si>
    <t>MAN F2000 94-99</t>
  </si>
  <si>
    <t>81251016339</t>
  </si>
  <si>
    <t>94-99</t>
  </si>
  <si>
    <t>F2000 ФАРА ПРОТИВОТУМ ЛЕВ (DEPO)</t>
  </si>
  <si>
    <t>81251016338</t>
  </si>
  <si>
    <t>F2000 ФАРА ПРОТИВОТУМ ПРАВ (DEPO)</t>
  </si>
  <si>
    <t>81637306024</t>
  </si>
  <si>
    <t>F2000 ЗЕРКАЛО Л=П МАЛОЕ МЕХАН С ПОДОГРЕВ (DEPO)</t>
  </si>
  <si>
    <t>81637306304+81637306315</t>
  </si>
  <si>
    <t>F2000 ЗЕРКАЛО Л=П БОЛЬШ МЕХАН С ПОДОГРЕВ (DEPO)</t>
  </si>
  <si>
    <t>81637306316+81637306367</t>
  </si>
  <si>
    <t>F2000 ЗЕРКАЛО ЛЕВ БОЛЬШ ЭЛЕКТР С ПОДОГРЕВ (DEPO)</t>
  </si>
  <si>
    <t>81637306305+81637306368</t>
  </si>
  <si>
    <t>F2000 ЗЕРКАЛО ПРАВ БОЛЬШ ЭЛЕКТР С ПОДОГРЕВ (DEPO)</t>
  </si>
  <si>
    <t>81637330069</t>
  </si>
  <si>
    <t>F2000 СТЕКЛО ЗЕРКАЛА Л=П МАЛОЕ С ПОДОГРЕВ (DEPO)</t>
  </si>
  <si>
    <t>81637330067</t>
  </si>
  <si>
    <t>F2000 СТЕКЛО ЗЕРКАЛА Л=П БОЛЬШ С ПОДОГРЕВ (DEPO)</t>
  </si>
  <si>
    <t>MAN TGA (00-07)</t>
  </si>
  <si>
    <t>81251016449</t>
  </si>
  <si>
    <t>00-07</t>
  </si>
  <si>
    <t>TGA ФАРА ЛЕВ БЕЗ КОРРЕКТОР (DEPO)</t>
  </si>
  <si>
    <t>81251016448</t>
  </si>
  <si>
    <t>TGA ФАРА ПРАВ БЕЗ КОРРЕКТОР (DEPO)</t>
  </si>
  <si>
    <t>81251016451</t>
  </si>
  <si>
    <t>TGA ФАРА ЛЕВ С РЕГ.МОТОР (DEPO)</t>
  </si>
  <si>
    <t>81251016450</t>
  </si>
  <si>
    <t>TGA ФАРА ПРАВ С РЕГ.МОТОР (DEPO)</t>
  </si>
  <si>
    <t>8125306091/81253206111</t>
  </si>
  <si>
    <t>TGA ФАРА ПРОТИВОТУМ ЛЕВ С УК.ПОВОР (DEPO) ЖЕЛТ</t>
  </si>
  <si>
    <t>8125206112/81253206112</t>
  </si>
  <si>
    <t>TGA ФАРА ПРОТИВОТУМ ПРАВ С УК.ПОВОР (DEPO) ЖЕЛТ</t>
  </si>
  <si>
    <t>81253206113</t>
  </si>
  <si>
    <t>00-</t>
  </si>
  <si>
    <t>TGA ФАРА ПРОТИВОТУМ ЛЕВ С УК.ПОВОР (DEPO) БЕЛЫЙ</t>
  </si>
  <si>
    <t>81253206114</t>
  </si>
  <si>
    <t>TGA ФАРА ПРОТИВОТУМ ПРАВ С УК.ПОВОР (DEPO) БЕЛЫЙ</t>
  </si>
  <si>
    <t>81253206115</t>
  </si>
  <si>
    <t>TGA {P21W} ПОВТОРИТЕЛЬ ПОВОРОТА Л=П (DEPO) ЖЕЛТ</t>
  </si>
  <si>
    <t>81253206116/81253206118</t>
  </si>
  <si>
    <t>TGA {P21W} ПОВТОРИТЕЛЬ ПОВОРОТА Л=П (DEPO) БЕЛЫЙ</t>
  </si>
  <si>
    <t>81637306514</t>
  </si>
  <si>
    <t>TGA {TGM 06-/TGL 05-} ЗЕРКАЛО ЛЕВ МАЛОЕ С ПОДОГРЕВ (DEPO)</t>
  </si>
  <si>
    <t>81637306515</t>
  </si>
  <si>
    <t>TGA {TGM 06-/TGL 05-} ЗЕРКАЛО ПРАВ МАЛОЕ С ПОДОГРЕВ (DEPO)</t>
  </si>
  <si>
    <t>81637306430</t>
  </si>
  <si>
    <t>TGA {TGM 06-/TGL 05-} ЗЕРКАЛО ЛЕВ БОЛЬШ (DEPO)</t>
  </si>
  <si>
    <t>81637306480</t>
  </si>
  <si>
    <t>TGA {TGM 06-/TGL 05-} ЗЕРКАЛО ЛЕВ БОЛЬШ ЭЛЕКТР С ПОДОГРЕВ (DEPO)</t>
  </si>
  <si>
    <t>81637306432</t>
  </si>
  <si>
    <t>TGA {TGM 06-/TGL 05-} ЗЕРКАЛО ПРАВ БОЛЬШ (DEPO)</t>
  </si>
  <si>
    <t>81637306483</t>
  </si>
  <si>
    <t>TGA {TGM 06-/TGL 05-} ЗЕРКАЛО ПРАВ БОЛЬШ ЭЛЕКТР С ПОДОГРЕВ (DEPO)</t>
  </si>
  <si>
    <t>81637336062</t>
  </si>
  <si>
    <t>TGA {TGM 06-/TGL 05-} ЗЕРКАЛО ЛЕВ В СБОРЕ С КРОНШТЕЙН ВЕРХН ЭЛЕКТР С ПОДОГРЕВ (DEPO)</t>
  </si>
  <si>
    <t>81637306512</t>
  </si>
  <si>
    <t>TGA {TGM 06-/TGL 05-} ЗЕРКАЛО ЛЕВ МАЛОЕ ЭЛЕКТР С ПОДОГРЕВ (DEPO)</t>
  </si>
  <si>
    <t>81637306513</t>
  </si>
  <si>
    <t>TGA {TGM 06-/TGL 05-} ЗЕРКАЛО ПРАВ МАЛОЕ ЭЛЕКТР С ПОДОГРЕВ (DEPO)</t>
  </si>
  <si>
    <t>TGA {TGM 06-/TGL 05-} ЗЕРКАЛО ЛЕВ БОЛЬШ ТОЛЬКО КОРПУС БЕЗ СТЕКЛО ЭЛЕКТР С ПОДОГРЕВ (DEPO)</t>
  </si>
  <si>
    <t>TGA {TGM 06-/TGL 05-} ЗЕРКАЛО ЛЕВ МАЛОЕ ТОЛЬКО КОРПУС БЕЗ СТЕКЛО ЭЛЕКТР С ПОДОГРЕВ (DEPO)</t>
  </si>
  <si>
    <t>TGA {TGM 06-/TGL 05-} ЗЕРКАЛО ПРАВ БОЛЬШ ТОЛЬКО КОРПУС БЕЗ СТЕКЛО ЭЛЕКТР С ПОДОГРЕВ (DEPO)</t>
  </si>
  <si>
    <t>TGA {TGM 06-/TGL 05-} ЗЕРКАЛО ПРАВ МАЛОЕ ТОЛЬКО КОРПУС БЕЗ СТЕКЛО ЭЛЕКТР С ПОДОГРЕВ (DEPO)</t>
  </si>
  <si>
    <t>81637336049</t>
  </si>
  <si>
    <t>TGA {TGM 06-/TGL 05-/TGA XXL 00-} ЗЕРКАЛО ЛЕВ В СБОРЕ С КРОНШТЕЙН ВЕРХН ЭЛЕКТР С ПОДОГРЕВ (DEPO)</t>
  </si>
  <si>
    <t>81637316557</t>
  </si>
  <si>
    <t>TGA {ТОЛЬКО КРОНШТЕЙН} ЗЕРКАЛО ЛЕВ ДЛЯ ВЕРХН ЭЛЕКТР НИЖН МЕХАН С ПОДОГРЕВ (DEPO)</t>
  </si>
  <si>
    <t>TGA {ТОЛЬКО КРОНШТЕЙН} ЗЕРКАЛО ПРАВ ДЛЯ ВЕРХН И НИЖН МЕХАН (DEPO)</t>
  </si>
  <si>
    <t>81637336068+81637330085</t>
  </si>
  <si>
    <t>TGA {TGM 06-/TGL 05-/TGA XXL 00-} ЗЕРКАЛО ЛЕВ В СБОРЕ С КРОНШТЕЙН ВЕРХН ЭЛЕКТР , НИЖН МЕХАН С ПОДОГРЕВ (DEPO)</t>
  </si>
  <si>
    <t>TGA {TGM 06-/TGL 05-} ЗЕРКАЛО ПРАВ В СБОРЕ С КРОНШТЕЙН ВЕРХН И НИЖН МЕХАН (DEPO)</t>
  </si>
  <si>
    <t>TGA {TGM 06-/TGL 05-/TGA XXL 00-} ЗЕРКАЛО ЛЕВ В СБОРЕ С КРОНШТЕЙН ВЕРХН И НИЖН ЭЛЕКТР С ПОДОГРЕВ (DEPO)</t>
  </si>
  <si>
    <t>TGA {TGM 06-/TGL 05-} ЗЕРКАЛО ПРАВ В СБОРЕ С КРОНШТЕЙН ВЕРХН И НИЖН МЕХАН С ПОДОГРЕВ (DEPO)</t>
  </si>
  <si>
    <t>81637336061+81637336057</t>
  </si>
  <si>
    <t>TGA {TGM 06-/TGL 05-} ЗЕРКАЛО ЛЕВ В СБОРЕ С КРОНШТЕЙН ВЕРХН ЭЛЕКТР НИЖН МЕХАН С ПОДОГРЕВ (DEPO)</t>
  </si>
  <si>
    <t>TGA {TGM 06-/TGL 05-} ЗЕРКАЛО ПРАВ В СБОРЕ С КРОНШТЕЙН ВЕРХН ЭЛЕКТР НИЖН МЕХАН С ПОДОГРЕВ (DEPO)</t>
  </si>
  <si>
    <t>8163716617</t>
  </si>
  <si>
    <t>TGA {ТОЛЬКО КРОНШТЕЙН} ЗЕРКАЛО ЛЕВ ДЛЯ ВЕРХН И НИЖН ЭЛЕКТР С ПОДОГРЕВ (DEPO)</t>
  </si>
  <si>
    <t>81637316560</t>
  </si>
  <si>
    <t>TGA {ТОЛЬКО КРОНШТЕЙН} ЗЕРКАЛО ПРАВ ДЛЯ ВЕРХН И НИЖН ЭЛЕКТР С ПОДОГРЕВ (DEPO)</t>
  </si>
  <si>
    <t>81637336057+81637336062</t>
  </si>
  <si>
    <t>TGA {TGM 06-/TGL 05-} ЗЕРКАЛО ЛЕВ В СБОРЕ С КРОНШТЕЙН ВЕРХН И НИЖН ЭЛЕКТР С ПОДОГРЕВ (DEPO)</t>
  </si>
  <si>
    <t>TGA {TGM 06-/TGL 05-} ЗЕРКАЛО ПРАВ В СБОРЕ С КРОНШТЕЙН ВЕРХН И НИЖН ЭЛЕКТР С ПОДОГРЕВ (DEPO)</t>
  </si>
  <si>
    <t>81637336057</t>
  </si>
  <si>
    <t>TGA {TGM 06-/TGL 05-} СТЕКЛО ЗЕРКАЛА Л=П МАЛОЕ С ПОДОГРЕВ (DEPO)</t>
  </si>
  <si>
    <t>81637336061</t>
  </si>
  <si>
    <t>TGA {TGM 06-/TGL 05-} СТЕКЛО ЗЕРКАЛА Л=П БОЛЬШ (DEPO)</t>
  </si>
  <si>
    <t>1756754/1906552/2021579/2129985/81252256544</t>
  </si>
  <si>
    <t>04-</t>
  </si>
  <si>
    <t>TGA {08-} ФОНАРЬ ЗАДН ВНЕШН ЛЕВ (DEPO)</t>
  </si>
  <si>
    <t>1756751/2021575/2129987/81252256545/81252256547</t>
  </si>
  <si>
    <t>TGA {08-} ФОНАРЬ ЗАДН ВНЕШН ПРАВ (DEPO)</t>
  </si>
  <si>
    <t>81252256524</t>
  </si>
  <si>
    <t>00-03</t>
  </si>
  <si>
    <t>TGA ФОНАРЬ ЗАДН ВНЕШН ЛЕВ (DEPO)</t>
  </si>
  <si>
    <t>81252256523</t>
  </si>
  <si>
    <t>TGA ФОНАРЬ ЗАДН ВНЕШН ПРАВ (DEPO)</t>
  </si>
  <si>
    <t>81252606101</t>
  </si>
  <si>
    <t>TGA ФОНАРЬ ГАБАРИТНЫЙ Л=П (DEPO) ЖЕЛТ</t>
  </si>
  <si>
    <t>81061016423/81061016438</t>
  </si>
  <si>
    <t>TGA {E 2000/ F 2000 (94-) (945 x 689 mm)} РАДИАТОР ОХЛАЖДЕН</t>
  </si>
  <si>
    <t>81061016439</t>
  </si>
  <si>
    <t>TGA {E 2000/ F 2000 (95-) (1065 x 689 mm)} РАДИАТОР ОХЛАЖДЕН</t>
  </si>
  <si>
    <t>81619200018</t>
  </si>
  <si>
    <t>TGA КОНДЕНСАТОР КОНДИЦ (см.каталог)</t>
  </si>
  <si>
    <t>81619066012/8FK351135141</t>
  </si>
  <si>
    <t>TGA {TGX 08-} КОМПРЕССОР КОНДИЦ (см.каталог) (AVA)</t>
  </si>
  <si>
    <t>MAN TGX (08-)</t>
  </si>
  <si>
    <t>81251016499</t>
  </si>
  <si>
    <t>TGX ФАРА ЛЕВ С РЕГ.МОТОР (DEPO)</t>
  </si>
  <si>
    <t>81251016498</t>
  </si>
  <si>
    <t>TGX ФАРА ПРАВ С РЕГ.МОТОР (DEPO)</t>
  </si>
  <si>
    <t>81251016521</t>
  </si>
  <si>
    <t>TGX ФАРА ПРОТИВОТУМ ЛЕВ (DEPO)</t>
  </si>
  <si>
    <t>81251016522</t>
  </si>
  <si>
    <t>TGX ФАРА ПРОТИВОТУМ ПРАВ (DEPO)</t>
  </si>
  <si>
    <t>MERCEDES</t>
  </si>
  <si>
    <t>MERCEDES ACTROS (03-07)</t>
  </si>
  <si>
    <t>9438200361</t>
  </si>
  <si>
    <t>ACTROS ФАРА ЛЕВ С РЕГ.МОТОР (DEPO)</t>
  </si>
  <si>
    <t>9438200461</t>
  </si>
  <si>
    <t>ACTROS ФАРА ПРАВ С РЕГ.МОТОР (DEPO)</t>
  </si>
  <si>
    <t>9438200056</t>
  </si>
  <si>
    <t>ACTROS {08-} ФАРА ПРОТИВОТУМ ЛЕВ (DEPO)</t>
  </si>
  <si>
    <t>9438200156</t>
  </si>
  <si>
    <t>ACTROS {08-} ФАРА ПРОТИВОТУМ ПРАВ (DEPO)</t>
  </si>
  <si>
    <t>ACTROS ФАРА ПРОТИВОТУМ ЛЕВ</t>
  </si>
  <si>
    <t>ACTROS ФАРА ПРОТИВОТУМ ПРАВ</t>
  </si>
  <si>
    <t>4918200521/9418200521</t>
  </si>
  <si>
    <t>ACTROS {P21W} ПОВТОРИТЕЛЬ ПОВОРОТА ЛЕВ (DEPO) ЖЕЛТ</t>
  </si>
  <si>
    <t>4918200921/9418200921</t>
  </si>
  <si>
    <t>ACTROS {P21W} ПОВТОРИТЕЛЬ ПОВОРОТА ПРАВ (DEPO) ЖЕЛТ</t>
  </si>
  <si>
    <t>6628100516</t>
  </si>
  <si>
    <t>ACTROS ЗЕРКАЛО ЛЕВ В СБОРЕ С КРОНШТЕЙН , ВЕРХН И НИЖН МЕХАН С ПОДОГРЕВ (DEPO)</t>
  </si>
  <si>
    <t>6628100616</t>
  </si>
  <si>
    <t>ACTROS ЗЕРКАЛО ПРАВ В СБОРЕ С КРОНШТЕЙН , ВЕРХН И НИЖН МЕХАН С ПОДОГРЕВ (DEPO)</t>
  </si>
  <si>
    <t>ACTROS {ТОЛЬКО КРОНШТЕЙН} ЗЕРКАЛО ЛЕВ ДЛЯ НИЖН ЭЛЕКТР , ВЕРХН МЕХАН С ПОДОГРЕВ (DEPO)</t>
  </si>
  <si>
    <t>ACTROS {ТОЛЬКО КРОНШТЕЙН} ЗЕРКАЛО ПРАВ ДЛЯ НИЖН ЭЛЕКТР , ВЕРХН МЕХАН С ПОДОГРЕВ (DEPO)</t>
  </si>
  <si>
    <t>ACTROS ЗЕРКАЛО ЛЕВ В СБОРЕ С КРОНШТЕЙН , ВЕРХН МЕХАН , НИЖН ЭЛЕКТР , С ПОДОГРЕВ (DEPO)</t>
  </si>
  <si>
    <t>ACTROS ЗЕРКАЛО ПРАВ В СБОРЕ С КРОНШТЕЙН , ВЕРХН МЕХАН , НИЖН ЭЛЕКТР , С ПОДОГРЕВ (DEPO)</t>
  </si>
  <si>
    <t>0015406270</t>
  </si>
  <si>
    <t>ACTROS {03-/08-} ФОНАРЬ ЗАДН ВНЕШН ЛЕВ (DEPO)</t>
  </si>
  <si>
    <t>0015406370</t>
  </si>
  <si>
    <t>ACTROS {03-/08-} ФОНАРЬ ЗАДН ВНЕШН ПРАВ (DEPO)</t>
  </si>
  <si>
    <t>9425001103/9425001703/9425003103</t>
  </si>
  <si>
    <t>ACTROS {950 x 818 mm} РАДИАТОР ОХЛАЖДЕН (см.каталог)</t>
  </si>
  <si>
    <t>9425001203/9425002303/9425002803</t>
  </si>
  <si>
    <t>ACTROS {1015 x 818 mm} РАДИАТОР ОХЛАЖДЕН (см.каталог)</t>
  </si>
  <si>
    <t>MERCEDES ACTROS (08-)</t>
  </si>
  <si>
    <t>9608202239</t>
  </si>
  <si>
    <t>11-</t>
  </si>
  <si>
    <t>ACTROS ФАРА ЛЕВ +/- КОРРЕКТОР (DEPO)</t>
  </si>
  <si>
    <t>9438201661</t>
  </si>
  <si>
    <t>9438201761</t>
  </si>
  <si>
    <t>ACTROS ФАРА ПРАВ +/- КОРРЕКТОР (DEPO)</t>
  </si>
  <si>
    <t>9608200339</t>
  </si>
  <si>
    <t>9438202261</t>
  </si>
  <si>
    <t>ACTROS ФАРА ЛЕВ (КСЕНОН) (DEPO)</t>
  </si>
  <si>
    <t>9608200439</t>
  </si>
  <si>
    <t>9438202361</t>
  </si>
  <si>
    <t>ACTROS ФАРА ПРАВ (КСЕНОН) (DEPO)</t>
  </si>
  <si>
    <t>9608200539</t>
  </si>
  <si>
    <t>MERCEDES ACTROS (96-02)</t>
  </si>
  <si>
    <t>0301081121/1EH008688071/301081121</t>
  </si>
  <si>
    <t>96-02</t>
  </si>
  <si>
    <t>ACTROS ФАРА ЛЕВ МЕХАН КОРРЕКТОР С ПРОТИВОТУМ УК.ПОВОР (DEPO) БЕЛЫЙ</t>
  </si>
  <si>
    <t>0301081122/1EH008688081/301081122</t>
  </si>
  <si>
    <t>ACTROS ФАРА ПРАВ МЕХАН КОРРЕКТОР С ПРОТИВОТУМ УК.ПОВОР (DEPO) БЕЛЫЙ</t>
  </si>
  <si>
    <t>1EH008688091</t>
  </si>
  <si>
    <t>ACTROS ФАРА ЛЕВ С РЕГ.МОТОР С ПРОТИВОТУМ УК.ПОВОР (DEPO) БЕЛЫЙ</t>
  </si>
  <si>
    <t>1EH008688101</t>
  </si>
  <si>
    <t>ACTROS ФАРА ПРАВ С РЕГ.МОТОР С ПРОТИВОТУМ УК.ПОВОР (DEPO) БЕЛЫЙ</t>
  </si>
  <si>
    <t>0301081119/301081119</t>
  </si>
  <si>
    <t>ACTROS ФАРА ЛЕВ МЕХАН КОРРЕКТОР БЕЗ ПРОТИВОТУМ УК.ПОВОР (DEPO) ЖЕЛТ</t>
  </si>
  <si>
    <t>0301081114/301081114</t>
  </si>
  <si>
    <t>ACTROS ФАРА ПРАВ МЕХАН КОРРЕКТОР БЕЗ ПРОТИВОТУМ УК.ПОВОР (DEPO) ЖЕЛТ</t>
  </si>
  <si>
    <t>3010811121</t>
  </si>
  <si>
    <t>ACTROS ФАРА ЛЕВ С РЕГ.МОТОР БЕЗ ПРОТИВОТУМ УК.ПОВОР (DEPO) БЕЛЫЙ</t>
  </si>
  <si>
    <t>301081122</t>
  </si>
  <si>
    <t>ACTROS ФАРА ПРАВ С РЕГ.МОТОР БЕЗ ПРОТИВОТУМ УК.ПОВОР (DEPO) БЕЛЫЙ</t>
  </si>
  <si>
    <t>0028208656</t>
  </si>
  <si>
    <t>ACTROS ФАРА ПРОТИВОТУМ ЛЕВ (DEPO) ПРОЗРАЧН</t>
  </si>
  <si>
    <t>0028208756</t>
  </si>
  <si>
    <t>ACTROS ФАРА ПРОТИВОТУМ ПРАВ (DEPO) ПРОЗРАЧН</t>
  </si>
  <si>
    <t>ACTROS {ТОЛЬКО КРОНШТЕЙН} ЗЕРКАЛО ПРАВ ДЛЯ ВЕРХН И НИЖН МЕХАН (DEPO)</t>
  </si>
  <si>
    <t>0018116033</t>
  </si>
  <si>
    <t>ACTROS {ATEGO98-04/ AXOR 01-04} ЗЕРКАЛО Л=П МАЛОЕ МЕХАН (DEPO)</t>
  </si>
  <si>
    <t>0028110433+0018112133</t>
  </si>
  <si>
    <t>ACTROS ЗЕРКАЛО ПРАВ В СБОРЕ С КРОНШТЕЙН , ВЕРХН И НИЖН МЕХАН (DEPO)</t>
  </si>
  <si>
    <t>0018109216</t>
  </si>
  <si>
    <t>ACTROS {ATEGO98-04/ AXOR 01-04} ЗЕРКАЛО Л=П МАЛОЕ МЕХАН С ПОДОГРЕВ (DEPO)</t>
  </si>
  <si>
    <t>0018112133+0018112033</t>
  </si>
  <si>
    <t>ACTROS {ТОЛЬКО КРОНШТЕЙН} ЗЕРКАЛО ПРАВ ДЛЯ ВЕРХН МЕХАН И НИЖН ЭЛЕКТР С ПОДОГРЕВ (DEPO)</t>
  </si>
  <si>
    <t>0018109016</t>
  </si>
  <si>
    <t>ACTROS ЗЕРКАЛО Л=П БОЛЬШ МЕХАН (DEPO)</t>
  </si>
  <si>
    <t>0018109116</t>
  </si>
  <si>
    <t>ACTROS ЗЕРКАЛО Л=П БОЛЬШ ЭЛЕКТР С ПОДОГРЕВ (DEPO)</t>
  </si>
  <si>
    <t>0018112033+0018112133</t>
  </si>
  <si>
    <t>ACTROS ЗЕРКАЛО ПРАВ В СБОРЕ С КРОНШТЕЙН , ВЕРХН МЕХАН , НИЖН ЭЛЕКТР С ПОДОГРЕВ (DEPO)</t>
  </si>
  <si>
    <t>ACTROS {ТОЛЬКО КРОНШТЕЙН} ЗЕРКАЛО ЛЕВ ДЛЯ НИЖН МЕХАН (DEPO)</t>
  </si>
  <si>
    <t>0008109416</t>
  </si>
  <si>
    <t>ACTROS ЗЕРКАЛО Л=П БОЛЬШ ТОЛЬКО КОРПУС БЕЗ СТЕКЛО ЭЛЕКТР С ПОДОГРЕВ (DEPO)</t>
  </si>
  <si>
    <t>0018112033</t>
  </si>
  <si>
    <t>ACTROS ЗЕРКАЛО ЛЕВ В СБОРЕ С КРОНШТЕЙН , БОЛЬШ , МЕХАН (DEPO)</t>
  </si>
  <si>
    <t>0028110433</t>
  </si>
  <si>
    <t>ACTROS ЗЕРКАЛО ЛЕВ В СБОРЕ С КРОНШТЕЙН , БОЛЬШ , МЕХАН С ПОДОГРЕВ (DEPO)</t>
  </si>
  <si>
    <t>0018104414</t>
  </si>
  <si>
    <t>ACTROS {ТОЛЬКО КРОНШТЕЙН} ЗЕРКАЛО ЛЕВ ДЛЯ НИЖН ЭЛЕКТР С ПОДОГРЕВ (DEPO)</t>
  </si>
  <si>
    <t>ACTROS ЗЕРКАЛО ЛЕВ В СБОРЕ С КРОНШТЕЙН , БОЛЬШ , ЭЛЕКТР С ПОДОГРЕВ (DEPO)</t>
  </si>
  <si>
    <t>0018112133</t>
  </si>
  <si>
    <t>ACTROS {ATEGO 97-03} СТЕКЛО ЗЕРКАЛА Л=П МАЛОЕ БЕЗ ПОДОГРЕВ R300 (DEPO)</t>
  </si>
  <si>
    <t>ACTROS {ATEGO 97-03} СТЕКЛО ЗЕРКАЛА Л=П МАЛОЕ С ПОДОГРЕВ R300 (DEPO)</t>
  </si>
  <si>
    <t>ACTROS СТЕКЛО ЗЕРКАЛА Л=П БОЛЬШ С ПОДОГРЕВ R1200 (DEPO)</t>
  </si>
  <si>
    <t>5412300711/8FK351176541</t>
  </si>
  <si>
    <t>ACTROS КОМПРЕССОР КОНДИЦ (см.каталог) (AVA)</t>
  </si>
  <si>
    <t>5412300111</t>
  </si>
  <si>
    <t>99-02</t>
  </si>
  <si>
    <t>MERCEDES ATEGO (04-)</t>
  </si>
  <si>
    <t>9738202761/9738202861</t>
  </si>
  <si>
    <t>ATEGO ФАРА ЛЕВ С ПРОТИВОТУМ +/- П/КОРРЕКТОР (DEPO)</t>
  </si>
  <si>
    <t>9738202661/9738202961</t>
  </si>
  <si>
    <t>ATEGO ФАРА ПРАВ С ПРОТИВОТУМ +/- П/КОРРЕКТОР (DEPO)</t>
  </si>
  <si>
    <t>9738202461</t>
  </si>
  <si>
    <t>ATEGO ФАРА ЛЕВ БЕЗ ПРОТИВОТУМ +/- П/КОРРЕКТОР (DEPO)</t>
  </si>
  <si>
    <t>9738202361</t>
  </si>
  <si>
    <t>ATEGO ФАРА ПРАВ БЕЗ ПРОТИВОТУМ +/- П/КОРРЕКТОР (DEPO)</t>
  </si>
  <si>
    <t>2BA247016031/9738200521</t>
  </si>
  <si>
    <t>ATEGO УКАЗ.ПОВОРОТА УГЛОВОЙ ЛЕВ (DEPO) БЕЛЫЙ</t>
  </si>
  <si>
    <t>2BA247016041/9738200621</t>
  </si>
  <si>
    <t>ATEGO УКАЗ.ПОВОРОТА УГЛОВОЙ ПРАВ (DEPO) БЕЛЫЙ</t>
  </si>
  <si>
    <t>9738200321</t>
  </si>
  <si>
    <t>97-10</t>
  </si>
  <si>
    <t>ATEGO {P21W} ПОВТОРИТЕЛЬ ПОВОРОТА ЛЕВ (DEPO) ЖЕЛТ</t>
  </si>
  <si>
    <t>9738200421</t>
  </si>
  <si>
    <t>ATEGO {P21W} ПОВТОРИТЕЛЬ ПОВОРОТА ПРАВ (DEPO) ЖЕЛТ</t>
  </si>
  <si>
    <t>ATEGO {AXOR 04-} ЗЕРКАЛО Л=П МАЛОЕ МЕХАН (DEPO)</t>
  </si>
  <si>
    <t>ATEGO {AXOR 04-} ЗЕРКАЛО Л=П МАЛОЕ ТОЛЬКО КОРПУС БЕЗ СТЕКЛО МЕХАН (DEPO)</t>
  </si>
  <si>
    <t>0028114633</t>
  </si>
  <si>
    <t>ATEGO {AXOR 04-} ЗЕРКАЛО ЛЕВ БОЛЬШ МЕХАН С ПОДОГРЕВ (DEPO)</t>
  </si>
  <si>
    <t>ATEGO {AXOR 04-} ЗЕРКАЛО ПРАВ БОЛЬШ МЕХАН С ПОДОГРЕВ (DEPO)</t>
  </si>
  <si>
    <t>0008101579</t>
  </si>
  <si>
    <t>ATEGO {AXOR 04-} ЗЕРКАЛО ЛЕВ БОЛЬШ ЭЛЕКТР С ПОДОГРЕВ (DEPO)</t>
  </si>
  <si>
    <t>ATEGO {AXOR 04-} ЗЕРКАЛО ПРАВ БОЛЬШ ЭЛЕКТР С ПОДОГРЕВ (DEPO)</t>
  </si>
  <si>
    <t>ATEGO {AXOR 04-} ЗЕРКАЛО ЛЕВ БОЛЬШ ТОЛЬКО КОРПУС БЕЗ СТЕКЛО ЭЛЕКТР С ПОДОГРЕВ (DEPO)</t>
  </si>
  <si>
    <t>ATEGO {AXOR 04-} ЗЕРКАЛО ПРАВ БОЛЬШ ТОЛЬКО КОРПУС БЕЗ СТЕКЛО ЭЛЕКТР С ПОДОГРЕВ (DEPO)</t>
  </si>
  <si>
    <t>ATEGO {ТОЛЬКО КРОНШТЕЙН} ЗЕРКАЛО ЛЕВ ДЛЯ ВЕРХН И НИЖН МЕХАН (DEPO)</t>
  </si>
  <si>
    <t>ATEGO {ТОЛЬКО КРОНШТЕЙН} ЗЕРКАЛО ПРАВ ДЛЯ ВЕРХН И НИЖН МЕХАН (DEPO)</t>
  </si>
  <si>
    <t>ATEGO {AXOR 04-} ЗЕРКАЛО ЛЕВ В СБОРЕ С КРОНШТЕЙН , ВЕРХН И НИЖН МЕХАН (DEPO)</t>
  </si>
  <si>
    <t>0018119933+0028114633</t>
  </si>
  <si>
    <t>ATEGO {AXOR 04-} ЗЕРКАЛО ПРАВ В СБОРЕ С КРОНШТЕЙН , ВЕРХН И НИЖН МЕХАН (DEPO)</t>
  </si>
  <si>
    <t>0028114633+0028114733</t>
  </si>
  <si>
    <t>ATEGO {AXOR 04-} ЗЕРКАЛО ЛЕВ В СБОРЕ С КРОНШТЕЙН , ВЕРХН И НИЖН МЕХАН С ПОДОГРЕВ (DEPO)</t>
  </si>
  <si>
    <t>ATEGO {AXOR 04-} ЗЕРКАЛО ПРАВ В СБОРЕ С КРОНШТЕЙН , ВЕРХН И НИЖН МЕХАН С ПОДОГРЕВ (DEPO)</t>
  </si>
  <si>
    <t>0018109714</t>
  </si>
  <si>
    <t>ATEGO {ТОЛЬКО КРОНШТЕЙН} ЗЕРКАЛО ЛЕВ ДЛЯ ВЕРХН ЭЛЕКТР И НИЖН МЕХАН С ПОДОГРЕВ (DEPO)</t>
  </si>
  <si>
    <t>0018109814</t>
  </si>
  <si>
    <t>ATEGO {ТОЛЬКО КРОНШТЕЙН} ЗЕРКАЛО ПРАВ ДЛЯ ВЕРХН ЭЛЕКТР И НИЖН МЕХАН С ПОДОГРЕВ (DEPO)</t>
  </si>
  <si>
    <t>0028114733+0028114633</t>
  </si>
  <si>
    <t>ATEGO {AXOR 04-} ЗЕРКАЛО ЛЕВ В СБОРЕ С КРОНШТЕЙН , ВЕРХН ЭЛЕКТР НИЖН МЕХАН С ПОДОГРЕВ (DEPO)</t>
  </si>
  <si>
    <t>ATEGO {AXOR 04-} ЗЕРКАЛО ПРАВ В СБОРЕ С КРОНШТЕЙН , ВЕРХН ЭЛЕКТР НИЖН МЕХАН С ПОДОГРЕВ (DEPO)</t>
  </si>
  <si>
    <t>0018119933</t>
  </si>
  <si>
    <t>ATEGO {AXOR 04-} ЗЕРКАЛО ЛЕВ БОЛЬШ МЕХАН (DEPO)</t>
  </si>
  <si>
    <t>ATEGO {AXOR 04-} ЗЕРКАЛО ПРАВ БОЛЬШ МЕХАН (DEPO)</t>
  </si>
  <si>
    <t>ATEGO {AXOR 04-} ЗЕРКАЛО ЛЕВ БОЛЬШ ТОЛЬКО КОРПУС БЕЗ СТЕКЛО МЕХАН (DEPO)</t>
  </si>
  <si>
    <t>ATEGO {AXOR 04-} ЗЕРКАЛО ПРАВ БОЛЬШ ТОЛЬКО КОРПУС БЕЗ СТЕКЛО МЕХАН (DEPO)</t>
  </si>
  <si>
    <t>0028110033</t>
  </si>
  <si>
    <t>ATEGO СТЕКЛО ЗЕРКАЛА Л=П МАЛОЕ С ПОДОГРЕВ R300 (DEPO)</t>
  </si>
  <si>
    <t>ATEGO СТЕКЛО ЗЕРКАЛА Л=П БОЛЬШ С ПОДОГРЕВ R1200 (DEPO)</t>
  </si>
  <si>
    <t>0028114733</t>
  </si>
  <si>
    <t>ATEGO СТЕКЛО ЗЕРКАЛА Л=П МАЛОЕ БЕЗ ПОДОГРЕВ R300 (DEPO)</t>
  </si>
  <si>
    <t>ATEGO СТЕКЛО ЗЕРКАЛА Л=П БОЛЬШ БЕЗ ПОДОГРЕВ R1200 (DEPO)</t>
  </si>
  <si>
    <t>0025446803/0025446903</t>
  </si>
  <si>
    <t>ATEGO ФОНАРЬ ЗАДН ВНЕШН ЛЕВ (DEPO)</t>
  </si>
  <si>
    <t>ATEGO ФОНАРЬ ЗАДН ВНЕШН ПРАВ (DEPO)</t>
  </si>
  <si>
    <t>MERCEDES ATEGO (97-03)</t>
  </si>
  <si>
    <t>712380101129/9738200561</t>
  </si>
  <si>
    <t>97-03</t>
  </si>
  <si>
    <t>ATEGO ФАРА ЛЕВ БЕЗ ПРОТИВОТУМ +/- КОРРЕКТОР (DEPO)</t>
  </si>
  <si>
    <t>712380001129/9738200661</t>
  </si>
  <si>
    <t>ATEGO ФАРА ПРАВ БЕЗ ПРОТИВОТУМ +/- КОРРЕКТОР (DEPO)</t>
  </si>
  <si>
    <t>712380101129</t>
  </si>
  <si>
    <t>712380001129</t>
  </si>
  <si>
    <t>9738200121</t>
  </si>
  <si>
    <t>ATEGO УКАЗ.ПОВОРОТА УГЛОВОЙ ЛЕВ (DEPO) ЖЕЛТ</t>
  </si>
  <si>
    <t>9738200221</t>
  </si>
  <si>
    <t>ATEGO УКАЗ.ПОВОРОТА УГЛОВОЙ ПРАВ (DEPO) ЖЕЛТ</t>
  </si>
  <si>
    <t>0018113433</t>
  </si>
  <si>
    <t>ATEGO {AXOR 01-04} ЗЕРКАЛО ЛЕВ В СБОРЕ С КРОНШТЕЙН , БОЛЬШ ЭЛЕКТР С ПОДОГРЕВ (DEPO)</t>
  </si>
  <si>
    <t>0018113433+0018112133</t>
  </si>
  <si>
    <t>ATEGO ЗЕРКАЛО ЛЕВ В СБОРЕ С КРОНШТЕЙН , ВЕРХН И НИЖН МЕХАН С ПОДОГРЕВ (DEPO)</t>
  </si>
  <si>
    <t>ATEGO ЗЕРКАЛО ПРАВ В СБОРЕ С КРОНШТЕЙН , ВЕРХН И НИЖН МЕХАН С ПОДОГРЕВ (DEPO)</t>
  </si>
  <si>
    <t>0018100379</t>
  </si>
  <si>
    <t>ATEGO {AXOR 01-04} ЗЕРКАЛО Л=П БОЛЬШ ТОЛЬКО КОРПУС БЕЗ СТЕКЛО ЭЛЕКТР ПОДОГРЕВ (DEPO)</t>
  </si>
  <si>
    <t>ATEGO {ТОЛЬКО КРОНШТЕЙН} ЗЕРКАЛО ЛЕВ ДЛЯ ВЕРХН МЕХАН И НИЖН ЭЛЕКТР С ПОДОГРЕВ (DEPO)</t>
  </si>
  <si>
    <t>ATEGO {ТОЛЬКО КРОНШТЕЙН} ЗЕРКАЛО ПРАВ ДЛЯ ВЕРХН МЕХАН И НИЖН ЭЛЕКТР С ПОДОГРЕВ (DEPO)</t>
  </si>
  <si>
    <t>0008110222</t>
  </si>
  <si>
    <t>ATEGO ЗЕРКАЛО Л=П БОЛЬШ МЕХАН (DEPO)</t>
  </si>
  <si>
    <t>0008117333</t>
  </si>
  <si>
    <t>ATEGO {AXOR 01-04} ЗЕРКАЛО ЛЕВ В СБОРЕ С КРОНШТЕЙН , БОЛЬШ МЕХАН (DEPO)</t>
  </si>
  <si>
    <t>ATEGO {AXOR 01-04} ЗЕРКАЛО Л=П БОЛЬШ ТОЛЬКО КОРПУС БЕЗ СТЕКЛО МЕХАН (DEPO)</t>
  </si>
  <si>
    <t>0008100279+0008111307</t>
  </si>
  <si>
    <t>ATEGO ЗЕРКАЛО Л=П БОЛЬШ МЕХАН С ПОДОГРЕВ (DEPO)</t>
  </si>
  <si>
    <t>0018117433</t>
  </si>
  <si>
    <t>ATEGO {AXOR 01-04} ЗЕРКАЛО ЛЕВ В СБОРЕ С КРОНШТЕЙН , БОЛЬШ МЕХАН С ПОДОГРЕВ (DEPO)</t>
  </si>
  <si>
    <t>ATEGO {AXOR 01-04} ЗЕРКАЛО Л=П БОЛЬШ ЭЛЕКТР С ПОДОГРЕВ (DEPO)</t>
  </si>
  <si>
    <t>ATEGO {ТОЛЬКО КРОНШТЕЙН} ЗЕРКАЛО ЛЕВ ДЛЯ НИЖН ЭЛЕКТР С ПОДОГРЕВ (DEPO)</t>
  </si>
  <si>
    <t>0025445703/0035445603</t>
  </si>
  <si>
    <t>0035445603/0035445703</t>
  </si>
  <si>
    <t>MERCEDES AXOR (04-)</t>
  </si>
  <si>
    <t>9408200161</t>
  </si>
  <si>
    <t>AXOR ФАРА ЛЕВ (DEPO)</t>
  </si>
  <si>
    <t>9408200261</t>
  </si>
  <si>
    <t>AXOR ФАРА ПРАВ (DEPO)</t>
  </si>
  <si>
    <t>9408200361</t>
  </si>
  <si>
    <t>AXOR ФАРА ЛЕВ С РЕГ.МОТОР (DEPO)</t>
  </si>
  <si>
    <t>9408200461</t>
  </si>
  <si>
    <t>AXOR ФАРА ПРАВ С РЕГ.МОТОР (DEPO)</t>
  </si>
  <si>
    <t>9408200321</t>
  </si>
  <si>
    <t>AXOR УКАЗ.ПОВОРОТА НИЖН ЛЕВ (DEPO)</t>
  </si>
  <si>
    <t>9408200421</t>
  </si>
  <si>
    <t>AXOR УКАЗ.ПОВОРОТА НИЖН ПРАВ (DEPO)</t>
  </si>
  <si>
    <t>9408200221</t>
  </si>
  <si>
    <t>AXOR ПОВТОРИТЕЛЬ ПОВОРОТА Л=П (DEPO)</t>
  </si>
  <si>
    <t>0005445411</t>
  </si>
  <si>
    <t>AXOR ПОВТОРИТЕЛЬ ПОВОРОТА Л=П ДИОД (DEPO)</t>
  </si>
  <si>
    <t>RENAULT</t>
  </si>
  <si>
    <t>RENAULT MAGNUM (02-)</t>
  </si>
  <si>
    <t>1LR246046531/5010623620</t>
  </si>
  <si>
    <t>MAGNUM ФАРА ЛЕВ П/КОРРЕКТОР (DEPO)</t>
  </si>
  <si>
    <t>1LR246046541/5010623619</t>
  </si>
  <si>
    <t>MAGNUM ФАРА ПРАВ П/КОРРЕКТОР (DEPO)</t>
  </si>
  <si>
    <t>5010312972</t>
  </si>
  <si>
    <t>MAGNUM ФАРА ПРОТИВОТУМ Л=П (DEPO)</t>
  </si>
  <si>
    <t>5010271807</t>
  </si>
  <si>
    <t>MAGNUM ФОНАРЬ ГАБАРИТНЫЙ Л=П (DEPO)</t>
  </si>
  <si>
    <t>500308514/5010306792</t>
  </si>
  <si>
    <t>PREMIUM {MAGNUM 02-/IVECO DAILY 06-} ФОНАРЬ ГАБАРИТНЫЙ Л=П (DEPO)</t>
  </si>
  <si>
    <t>5010514735/5010619517</t>
  </si>
  <si>
    <t>PREMIUM {MAGNUM 04-} КОНДЕНСАТОР КОНДИЦ (см.каталог)</t>
  </si>
  <si>
    <t>5010563567/8FK351135251</t>
  </si>
  <si>
    <t>05-06</t>
  </si>
  <si>
    <t>MAGNUM КОМПРЕССОР КОНДИЦ (см.каталог) (AVA)</t>
  </si>
  <si>
    <t>5010483009/8FK351135171</t>
  </si>
  <si>
    <t>PREMIUM {Magnum 00-05} КОМПРЕССОР КОНДИЦ (см.каталог) (AVA)</t>
  </si>
  <si>
    <t>RENAULT MIDLUM (00-)</t>
  </si>
  <si>
    <t>5010468980</t>
  </si>
  <si>
    <t>PREMIUM {ТОЛЬКО MIDLUM!!!} ФАРА ЛЕВ БЕЗ КОРРЕКТОР (DEPO)</t>
  </si>
  <si>
    <t>5010468981</t>
  </si>
  <si>
    <t>PREMIUM {ТОЛЬКО MIDLUM!!!} ФАРА ПРАВ БЕЗ КОРРЕКТОР (DEPO)</t>
  </si>
  <si>
    <t>119409/89274</t>
  </si>
  <si>
    <t>PREMIUM УКАЗ.ПОВОРОТА УГЛОВОЙ ЛЕВ (DEPO) БЕЛЫЙ</t>
  </si>
  <si>
    <t>119419/89275</t>
  </si>
  <si>
    <t>PREMIUM УКАЗ.ПОВОРОТА УГЛОВОЙ ПРАВ (DEPO) БЕЛЫЙ</t>
  </si>
  <si>
    <t>5010417679</t>
  </si>
  <si>
    <t>PREMIUM {Midlum 00-} КОМПРЕССОР КОНДИЦ (см.каталог) (AVA)</t>
  </si>
  <si>
    <t>RENAULT PREMIUM (06-)</t>
  </si>
  <si>
    <t>1EL247010171/5010578451</t>
  </si>
  <si>
    <t>PREMIUM ФАРА ЛЕВ БЕЗ КОРРЕКТОР (DEPO)</t>
  </si>
  <si>
    <t>5010578475</t>
  </si>
  <si>
    <t>PREMIUM ФАРА ПРАВ БЕЗ КОРРЕКТОР (DEPO)</t>
  </si>
  <si>
    <t>1LL247010391/5010578452</t>
  </si>
  <si>
    <t>PREMIUM ФАРА ЛЕВ П/КОРРЕКТОР С П/ПРОТИВОТУМ (DEPO)</t>
  </si>
  <si>
    <t>1LL247010401/5010578476/5101578476</t>
  </si>
  <si>
    <t>PREMIUM ФАРА ПРАВ П/КОРРЕКТОР С П/ПРОТИВОТУМ (DEPO)</t>
  </si>
  <si>
    <t>20862810</t>
  </si>
  <si>
    <t>PREMIUM {ROUTE} ЗЕРКАЛО ЛЕВ МАЛОЕ , МЕХАН С ПОДОГРЕВ ЧЕРН (DEPO)</t>
  </si>
  <si>
    <t>20862815</t>
  </si>
  <si>
    <t>PREMIUM {ROUTE} ЗЕРКАЛО ПРАВ МАЛОЕ , МЕХАН С ПОДОГРЕВ ЧЕРН (DEPO)</t>
  </si>
  <si>
    <t>7420866665</t>
  </si>
  <si>
    <t>PREMIUM {ROUTE} ЗЕРКАЛО ЛЕВ БОЛЬШ , ЭЛЕКТР С ПОДОГРЕВ , СЕР. (DEPO)</t>
  </si>
  <si>
    <t>PREMIUM {ROUTE} ЗЕРКАЛО ЛЕВ МАЛОЕ , МЕХАН С ПОДОГРЕВ СЕР. (DEPO)</t>
  </si>
  <si>
    <t>7420913815</t>
  </si>
  <si>
    <t>PREMIUM {ROUTE} ЗЕРКАЛО ПРАВ БОЛЬШ , ЭЛЕКТР С ПОДОГРЕВ , СЕР. (DEPO)</t>
  </si>
  <si>
    <t>PREMIUM {ROUTE} ЗЕРКАЛО ПРАВ МАЛОЕ , МЕХАН С ПОДОГРЕВ СЕР. (DEPO)</t>
  </si>
  <si>
    <t>7420866665+7420903880</t>
  </si>
  <si>
    <t>PREMIUM {ROUTE} ЗЕРКАЛО ЛЕВ БОЛЬШ ТОЛЬКО КОРПУС БЕЗ СТЕКЛО , ЭЛЕКТР С ПОДОГРЕВ , ЧЕРН (DEPO)</t>
  </si>
  <si>
    <t>5010578505</t>
  </si>
  <si>
    <t>PREMIUM {ROUTE} ЗЕРКАЛО ЛЕВ В СБОРЕ С КРОНШТЕЙН ВЕРХН И НИЖН МЕХАН С ПОДОГРЕВ ЧЕРН (DEPO)</t>
  </si>
  <si>
    <t>7420913815+7420903880</t>
  </si>
  <si>
    <t>PREMIUM {ROUTE} ЗЕРКАЛО ПРАВ БОЛЬШ ТОЛЬКО КОРПУС БЕЗ СТЕКЛО , ЭЛЕКТР С ПОДОГРЕВ , ЧЕРН (DEPO)</t>
  </si>
  <si>
    <t>5010578506</t>
  </si>
  <si>
    <t>PREMIUM {ROUTE} ЗЕРКАЛО ПРАВ В СБОРЕ С КРОНШТЕЙН ВЕРХН И НИЖН МЕХАН С ПОДОГРЕВ , ТЕМПЕР ДАТЧИК , ЧЕРН (DEPO)</t>
  </si>
  <si>
    <t>7420866665+7420903881</t>
  </si>
  <si>
    <t>PREMIUM {ROUTE} ЗЕРКАЛО ЛЕВ БОЛЬШ ТОЛЬКО КОРПУС БЕЗ СТЕКЛО , ЭЛЕКТР С ПОДОГРЕВ , СЕР. (DEPO)</t>
  </si>
  <si>
    <t>7420812551</t>
  </si>
  <si>
    <t>PREMIUM {ROUTE} ЗЕРКАЛО ЛЕВ В СБОРЕ С КРОНШТЕЙН ВЕРХН И НИЖН МЕХАН С ПОДОГРЕВ СЕР. (DEPO)</t>
  </si>
  <si>
    <t>7420913815+7420903881</t>
  </si>
  <si>
    <t>PREMIUM {ROUTE} ЗЕРКАЛО ПРАВ БОЛЬШ ТОЛЬКО КОРПУС БЕЗ СТЕКЛО , ЭЛЕКТР С ПОДОГРЕВ , СЕР. (DEPO)</t>
  </si>
  <si>
    <t>7420812555</t>
  </si>
  <si>
    <t>PREMIUM {ROUTE} ЗЕРКАЛО ПРАВ В СБОРЕ С КРОНШТЕЙН ВЕРХН И НИЖН МЕХАН С ПОДОГРЕВ , ТЕМПЕР ДАТЧИК СЕР. (DEPO)</t>
  </si>
  <si>
    <t>5010623057</t>
  </si>
  <si>
    <t>PREMIUM {ТОЛЬКО КРОНШТЕЙН} ЗЕРКАЛО ЛЕВ ДЛЯ НИЖН ЭЛЕКТР И ВЕРХН МЕХАН С ПОДОГРЕВ (DEPO)</t>
  </si>
  <si>
    <t>7420903727</t>
  </si>
  <si>
    <t>PREMIUM {ТОЛЬКО КРОНШТЕЙН} ЗЕРКАЛО ПРАВ ДЛЯ НИЖН ЭЛЕКТР И ВЕРХН МЕХАН С ПОДОГРЕВ , ТЕМПЕР ДАТЧИК (DEPO)</t>
  </si>
  <si>
    <t>5010578503</t>
  </si>
  <si>
    <t>PREMIUM {ROUTE} ЗЕРКАЛО ЛЕВ В СБОРЕ С КРОНШТЕЙН ВЕРХН МЕХАН НИЖН ЭЛЕКТР С ПОДОГРЕВ ЧЕРН (DEPO)</t>
  </si>
  <si>
    <t>5010578504</t>
  </si>
  <si>
    <t>PREMIUM {ROUTE} ЗЕРКАЛО ПРАВ В СБОРЕ С КРОНШТЕЙН ВЕРХН МЕХАН НИЖН ЭЛЕКТР С ПОДОГРЕВ , ТЕМПЕР ДАТЧИК , ЧЕРН (DEPO)</t>
  </si>
  <si>
    <t>5010623240</t>
  </si>
  <si>
    <t>PREMIUM {ROUTE} ЗЕРКАЛО ЛЕВ В СБОРЕ С КРОНШТЕЙН ВЕРХН МЕХАН НИЖН ЭЛЕКТР С ПОДОГРЕВ СЕР. (DEPO)</t>
  </si>
  <si>
    <t>5010623241</t>
  </si>
  <si>
    <t>PREMIUM {ROUTE} ЗЕРКАЛО ПРАВ В СБОРЕ С КРОНШТЕЙН ВЕРХН МЕХАН НИЖН ЭЛЕКТР С ПОДОГРЕВ , ТЕМПЕР ДАТЧИК , СЕР. (DEPO)</t>
  </si>
  <si>
    <t>20862795</t>
  </si>
  <si>
    <t>PREMIUM {ROUTE} ЗЕРКАЛО Л=П БОЛЬШ , МЕХАН С ПОДОГРЕВ , ЧЕРН (DEPO)</t>
  </si>
  <si>
    <t>PREMIUM {ROUTE} ЗЕРКАЛО Л=П БОЛЬШ , МЕХАН С ПОДОГРЕВ , СЕР. (DEPO)</t>
  </si>
  <si>
    <t>PREMIUM {ROUTE} ЗЕРКАЛО ЛЕВ БОЛЬШ , ЭЛЕКТР С ПОДОГРЕВ , ЧЕРН (DEPO)</t>
  </si>
  <si>
    <t>PREMIUM {ROUTE} ЗЕРКАЛО ПРАВ БОЛЬШ , ЭЛЕКТР С ПОДОГРЕВ , ЧЕРН (DEPO)</t>
  </si>
  <si>
    <t>7420903745</t>
  </si>
  <si>
    <t>PREMIUM {ROUTE} СТЕКЛО ЗЕРКАЛА ЛЕВ МАЛОЕ С ПОДОГРЕВ R300 (DEPO)</t>
  </si>
  <si>
    <t>7420903746</t>
  </si>
  <si>
    <t>PREMIUM {ROUTE} СТЕКЛО ЗЕРКАЛА ПРАВ МАЛОЕ С ПОДОГРЕВ R300 (DEPO)</t>
  </si>
  <si>
    <t>20769775/7420802348</t>
  </si>
  <si>
    <t>PREMIUM ФОНАРЬ ЗАДН ВНЕШН ЛЕВ (DEPO)</t>
  </si>
  <si>
    <t>7420802350/7420802353</t>
  </si>
  <si>
    <t>PREMIUM ФОНАРЬ ЗАДН ВНЕШН ПРАВ (DEPO)</t>
  </si>
  <si>
    <t>PREMIUM СТЕКЛО ФОНАРЯ ЗАДН ВНЕШН Л=П (DEPO)</t>
  </si>
  <si>
    <t>5010605063</t>
  </si>
  <si>
    <t>PREMIUM КОМПРЕССОР КОНДИЦ (см.каталог) (AVA)</t>
  </si>
  <si>
    <t>RENAULT PREMIUM (96-05)</t>
  </si>
  <si>
    <t>086974/86974</t>
  </si>
  <si>
    <t>086975/86975</t>
  </si>
  <si>
    <t>089180/89180</t>
  </si>
  <si>
    <t>PREMIUM ФАРА ЛЕВ П/КОРРЕКТОР (DEPO)</t>
  </si>
  <si>
    <t>089181/89181</t>
  </si>
  <si>
    <t>PREMIUM ФАРА ПРАВ П/КОРРЕКТОР (DEPO)</t>
  </si>
  <si>
    <t>5010231849/89187</t>
  </si>
  <si>
    <t>PREMIUM ФАРА ПРОТИВОТУМ ЛЕВ (DEPO)</t>
  </si>
  <si>
    <t>5010231850/89185</t>
  </si>
  <si>
    <t>PREMIUM ФАРА ПРОТИВОТУМ ПРАВ (DEPO)</t>
  </si>
  <si>
    <t>2VD008204251/5001847584</t>
  </si>
  <si>
    <t>PREMIUM {не тягач 06-} ФОНАРЬ ЗАДН ВНЕШН ЛЕВ (DEPO)</t>
  </si>
  <si>
    <t>2VD008204241/5001847585</t>
  </si>
  <si>
    <t>PREMIUM {не тягач 06-} ФОНАРЬ ЗАДН ВНЕШН ПРАВ (DEPO)</t>
  </si>
  <si>
    <t>5001847582/5001847585</t>
  </si>
  <si>
    <t>96-01</t>
  </si>
  <si>
    <t>PREMIUM {SCANIA 88-96} ФОНАРЬ ЗАДН ВНЕШН ЛЕВ (DEPO)</t>
  </si>
  <si>
    <t>5001847583/5001847584</t>
  </si>
  <si>
    <t>PREMIUM {SCANIA 88-96} ФОНАРЬ ЗАДН ВНЕШН ПРАВ (DEPO)</t>
  </si>
  <si>
    <t>5001847586</t>
  </si>
  <si>
    <t>5001847587</t>
  </si>
  <si>
    <t>5001834565</t>
  </si>
  <si>
    <t>PREMIUM {R5W} ФОНАРЬ ГАБАРИТНЫЙ Л=П (DEPO) ЖЕЛТ</t>
  </si>
  <si>
    <t>5010315132</t>
  </si>
  <si>
    <t>PREMIUM {915 x 688 mm} РАДИАТОР ОХЛАЖДЕН</t>
  </si>
  <si>
    <t>5010230484</t>
  </si>
  <si>
    <t>PREMIUM {826 x 688 mm} РАДИАТОР ОХЛАЖДЕН</t>
  </si>
  <si>
    <t>5010230214/5010315281/5010619734</t>
  </si>
  <si>
    <t>PREMIUM КОНДЕНСАТОР КОНДИЦ (см.каталог)</t>
  </si>
  <si>
    <t>5010412961/5010483099</t>
  </si>
  <si>
    <t>SCANIA</t>
  </si>
  <si>
    <t>SCANIA 114 (96-05)</t>
  </si>
  <si>
    <t>1EG007150091</t>
  </si>
  <si>
    <t>SCANIA 114 {05-} ФАРА ЛЕВ (DEPO)</t>
  </si>
  <si>
    <t>1337250/1431256/1446588/1467003/1732510/1EG007150101</t>
  </si>
  <si>
    <t>SCANIA 114 {05-} ФАРА ПРАВ (DEPO)</t>
  </si>
  <si>
    <t>1385410</t>
  </si>
  <si>
    <t>SCANIA 114 {05-} УКАЗ.ПОВОРОТА УГЛОВОЙ ЛЕВ (DEPO)</t>
  </si>
  <si>
    <t>1337250</t>
  </si>
  <si>
    <t>SCANIA 114 {05-} УКАЗ.ПОВОРОТА УГЛОВОЙ ПРАВ (DEPO)</t>
  </si>
  <si>
    <t>1422991/1529070</t>
  </si>
  <si>
    <t>SCANIA 114 ФАРА ПРОТИВОТУМ ЛЕВ (DEPO)</t>
  </si>
  <si>
    <t>1529071</t>
  </si>
  <si>
    <t>SCANIA 114 ФАРА ПРОТИВОТУМ ПРАВ (DEPO)</t>
  </si>
  <si>
    <t>1765808</t>
  </si>
  <si>
    <t>SCANIA 114 {124/144 96-05} ЗЕРКАЛО ПРАВ МАЛОЕ МЕХАН С ПОДОГРЕВ (DEPO)</t>
  </si>
  <si>
    <t>SCANIA 114 {124/144 96-05} ЗЕРКАЛО ЛЕВ В СБОРЕ ВЕРХН И НИЖН МЕХАН С ПОДОГРЕВ , УДЛИНЕН (DEPO)</t>
  </si>
  <si>
    <t>SCANIA 114 {124/144 96-05} ЗЕРКАЛО ПРАВ В СБОРЕ ВЕРХН И НИЖН МЕХАН С ПОДОГРЕВ , УДЛИНЕН (DEPO)</t>
  </si>
  <si>
    <t>1723519</t>
  </si>
  <si>
    <t>SCANIA 114 {124/144 96-05} ЗЕРКАЛО ПРАВ В СБОРЕ ВЕРХН МЕХАН , НИЖН ЭЛЕКТР С ПОДОГРЕВ (DEPO)</t>
  </si>
  <si>
    <t>1745369+1723519</t>
  </si>
  <si>
    <t>SCANIA 114 {124/144 96-05} ЗЕРКАЛО ЛЕВ В СБОРЕ ВЕРХН МЕХАН , НИЖН ЭЛЕКТР С ПОДОГРЕВ , УДЛИНЕН (DEPO)</t>
  </si>
  <si>
    <t>1745369+1723518</t>
  </si>
  <si>
    <t>SCANIA 114 {124/144 96-05} ЗЕРКАЛО ПРАВ В СБОРЕ ВЕРХН МЕХАН , НИЖН ЭЛЕКТР С ПОДОГРЕВ , УДЛИНЕН (DEPO)</t>
  </si>
  <si>
    <t>1765814</t>
  </si>
  <si>
    <t>SCANIA 114 {124/144 96-05} ЗЕРКАЛО ЛЕВ БОЛЬШ МЕХАН С ПОДОГРЕВ , УДЛИНЕН (DEPO)</t>
  </si>
  <si>
    <t>1749684</t>
  </si>
  <si>
    <t>SCANIA 114 {124/144 96-05} ЗЕРКАЛО ПРАВ БОЛЬШ МЕХАН С ПОДОГРЕВ , УДЛИНЕН (DEPO)</t>
  </si>
  <si>
    <t>SCANIA 114 {124/144 96-05} ЗЕРКАЛО ЛЕВ БОЛЬШ ЭЛЕКТР С ПОДОГРЕВ (DEPO)</t>
  </si>
  <si>
    <t>1723518</t>
  </si>
  <si>
    <t>SCANIA 114 {124/144 96-05} ЗЕРКАЛО ПРАВ БОЛЬШ ЭЛЕКТР С ПОДОГРЕВ (DEPO)</t>
  </si>
  <si>
    <t>SCANIA 114 {124/144 96-05} ЗЕРКАЛО ПРАВ БОЛЬШ ЭЛЕКТР С ПОДОГРЕВ , УДЛИНЕН (DEPO)</t>
  </si>
  <si>
    <t>SCANIA 114 {124/144 96-05} ЗЕРКАЛО ЛЕВ БОЛЬШ ТОЛЬКО КОРПУС БЕЗ СТЕКЛО , ЭЛЕКТР С ПОДОГРЕВ (DEPO)</t>
  </si>
  <si>
    <t>SCANIA 114 {124/144 96-05} ЗЕРКАЛО ПРАВ БОЛЬШ ТОЛЬКО КОРПУС БЕЗ СТЕКЛО , ЭЛЕКТР С ПОДОГРЕВ (DEPO)</t>
  </si>
  <si>
    <t>SCANIA 114 {124/144 96-05} ЗЕРКАЛО ЛЕВ БОЛЬШ ТОЛЬКО КОРПУС БЕЗ СТЕКЛО , ЭЛЕКТР С ПОДОГРЕВ , УДЛИНЕН (DEPO)</t>
  </si>
  <si>
    <t>SCANIA 114 {124/144 96-05} ЗЕРКАЛО ПРАВ БОЛЬШ ТОЛЬКО КОРПУС БЕЗ СТЕКЛО , ЭЛЕКТР С ПОДОГРЕВ , УДЛИНЕН (DEPO)</t>
  </si>
  <si>
    <t>1443864+1732778</t>
  </si>
  <si>
    <t>SCANIA 114 СТЕКЛО ЗЕРКАЛА Л=П МАЛОЕ С ПОДОГРЕВ R300 (DEPO)</t>
  </si>
  <si>
    <t>1732776</t>
  </si>
  <si>
    <t>SCANIA 114 СТЕКЛО ЗЕРКАЛА Л=П БОЛЬШ С ПОДОГРЕВ R1200 (DEPO)</t>
  </si>
  <si>
    <t>1442706</t>
  </si>
  <si>
    <t>SCANIA 114 СТЕКЛО ЗЕРКАЛА Л=П БОЛЬШ БЕЗ ПОДОГРЕВ R1200 (DEPO)</t>
  </si>
  <si>
    <t>1498102/1792375/2VD008205011</t>
  </si>
  <si>
    <t>SCANIA 114 ФОНАРЬ ЗАДН ВНЕШН ЛЕВ (DEPO)</t>
  </si>
  <si>
    <t>1498103/1792374/2VD008205021</t>
  </si>
  <si>
    <t>SCANIA 114 ФОНАРЬ ЗАДН ВНЕШН ПРАВ (DEPO)</t>
  </si>
  <si>
    <t>82710248</t>
  </si>
  <si>
    <t>SCANIA 114 ФОНАРЬ ГАБАРИТНЫЙ Л=П (DEPO) ЖЕЛТ</t>
  </si>
  <si>
    <t>1471599</t>
  </si>
  <si>
    <t>1365371/570473</t>
  </si>
  <si>
    <t>SCANIA 114 {860 x 679 x 48 mm} РАДИАТОР ОХЛАЖДЕН (см.каталог)</t>
  </si>
  <si>
    <t>1327249/1408881</t>
  </si>
  <si>
    <t>SCANIA 114 {860 x 920 x 40 mm} РАДИАТОР ОХЛАЖДЕН (см.каталог)</t>
  </si>
  <si>
    <t>1376998/8FK351134321</t>
  </si>
  <si>
    <t>SCANIA 114 КОМПРЕССОР КОНДИЦ (см.каталог) (AVA)</t>
  </si>
  <si>
    <t>SCANIA P/R series (05-)</t>
  </si>
  <si>
    <t>1760551</t>
  </si>
  <si>
    <t>05-</t>
  </si>
  <si>
    <t>SCANIA P/R series ФАРА ЛЕВ (КСЕНОН) (DEPO)</t>
  </si>
  <si>
    <t>1760554</t>
  </si>
  <si>
    <t>SCANIA P/R series ФАРА ПРАВ (КСЕНОН) (DEPO)</t>
  </si>
  <si>
    <t>1747981</t>
  </si>
  <si>
    <t>SCANIA P/R series {( к фарам с ксенон.!)} УКАЗ.ПОВОРОТА УГЛОВОЙ Л=П С ДИОД (DEPO) ЖЕЛТ</t>
  </si>
  <si>
    <t>1446353</t>
  </si>
  <si>
    <t>SCANIA P/R series ФАРА ПРОТИВОТУМ ЛЕВ ВНУТРЕН (DEPO)</t>
  </si>
  <si>
    <t>1446354</t>
  </si>
  <si>
    <t>SCANIA P/R series ФАРА ПРОТИВОТУМ ПРАВ ВНУТРЕН (DEPO)</t>
  </si>
  <si>
    <t>1446355</t>
  </si>
  <si>
    <t>SCANIA P/R series ФАРА ПРОТИВОТУМ ЛЕВ ВНЕШН (DEPO)</t>
  </si>
  <si>
    <t>1446356</t>
  </si>
  <si>
    <t>SCANIA P/R series ФАРА ПРОТИВОТУМ ПРАВ ВНЕШН (DEPO)</t>
  </si>
  <si>
    <t>1737413</t>
  </si>
  <si>
    <t>SCANIA P/R series ФОНАРЬ ГАБАРИТНЫЙ Л=П (DEPO)</t>
  </si>
  <si>
    <t>1446258/1780227/1782207/1790840</t>
  </si>
  <si>
    <t>SCANIA P/R series КОНДЕНСАТОР КОНДИЦ (см.каталог)</t>
  </si>
  <si>
    <t>VOLVO</t>
  </si>
  <si>
    <t>VOLVO FE/FL (06-)</t>
  </si>
  <si>
    <t>20818765</t>
  </si>
  <si>
    <t>FE/FL ФАРА ЛЕВ П/КОРРЕКТОР (DEPO)</t>
  </si>
  <si>
    <t>20818775</t>
  </si>
  <si>
    <t>FE/FL ФАРА ПРАВ П/КОРРЕКТОР (DEPO)</t>
  </si>
  <si>
    <t>FE/FL {RN PREMIUM DISTRIB. 06-/ DAF LF45/55 06-} ЗЕРКАЛО ЛЕВ МАЛОЕ МЕХАН С ПОДОГРЕВ , ЧЕРН (DEPO)</t>
  </si>
  <si>
    <t>FE/FL {RN PREMIUM DISTRIB. 06-/ DAF LF45/55 06-} ЗЕРКАЛО ПРАВ МАЛОЕ МЕХАН С ПОДОГРЕВ , ЧЕРН (DEPO)</t>
  </si>
  <si>
    <t>20862782+20862795</t>
  </si>
  <si>
    <t>FE/FL {RN PREMIUM DISTRIB. 06-/ DAF LF45/55 06-} ЗЕРКАЛО Л=П БОЛЬШ МЕХАН С ПОДОГРЕВ (DEPO)</t>
  </si>
  <si>
    <t>7420862809</t>
  </si>
  <si>
    <t>FE/FL {RN PREMIUM DISTRIB. 06-/ DAF LF45/55 06-} ЗЕРКАЛО ЛЕВ МАЛОЕ МЕХАН С ПОДОГРЕВ , СЕР. (DEPO)</t>
  </si>
  <si>
    <t>7420862813</t>
  </si>
  <si>
    <t>FE/FL {RN PREMIUM DISTRIB. 06-/ DAF LF45/55 06-} ЗЕРКАЛО ПРАВ МАЛОЕ МЕХАН С ПОДОГРЕВ , СЕР. (DEPO)</t>
  </si>
  <si>
    <t>7420866782</t>
  </si>
  <si>
    <t>FE/FL {RN PREMIUM DISTRIB. 06-/ DAF LF45/55 06-} ЗЕРКАЛО Л=П БОЛЬШ МЕХАН С ПОДОГРЕВ , СЕР. (DEPO)</t>
  </si>
  <si>
    <t>1700303</t>
  </si>
  <si>
    <t>FE/FL {RN PREMIUM DISTRIB. 06-/ DAF LF45/55 06-} ЗЕРКАЛО ЛЕВ В СБОРЕ С КРОНШТЕЙН , ВЕРХН МЕХАН , НИЖН ЭЛЕКТР , С ПОДОГРЕВ (DEPO)</t>
  </si>
  <si>
    <t>5010623226</t>
  </si>
  <si>
    <t>FE/FL {RN PREMIUM DISTRIB. 06-/ DAF LF45/55 06-} ЗЕРКАЛО ПРАВ В СБОРЕ С КРОНШТЕЙН ВЕРХН И НИЖН МЕХАН , С ПОДОГРЕВ , ТЕМПЕР ДАТЧИК , ЧЕРН (DEPO)</t>
  </si>
  <si>
    <t>FE/FL {RN PREMIUM DISTRIB. 06-/ DAF LF45/55 06-} ЗЕРКАЛО ЛЕВ БОЛЬШ ЭЛЕКТР С ПОДОГРЕВ , ЧЕРН (DEPO)</t>
  </si>
  <si>
    <t>5010623689</t>
  </si>
  <si>
    <t>FE/FL {RN PREMIUM DISTRIB. 06-/ DAF LF45/55 06-} ЗЕРКАЛО ЛЕВ В СБОРЕ С КРОНШТЕЙН , ВЕРХН МЕХАН , НИЖН ЭЛЕКТР , С ПОДОГРЕВ , СЕР. (DEPO)</t>
  </si>
  <si>
    <t>FE/FL {RN PREMIUM DISTRIB. 06-/ DAF LF45/55 06-} ЗЕРКАЛО ПРАВ БОЛЬШ ЭЛЕКТР С ПОДОГРЕВ , ЧЕРН (DEPO)</t>
  </si>
  <si>
    <t>FE/FL {RN PREMIUM DISTRIB. 06-/ DAF LF45/55 06-} ЗЕРКАЛО ПРАВ В СБОРЕ С КРОНШТЕЙН ВЕРХН И НИЖН МЕХАН , С ПОДОГРЕВ , ТЕМПЕР ДАТЧИК , СЕР. (DEPO)</t>
  </si>
  <si>
    <t>FE/FL {RN PREMIUM DISTRIB. 06-/ DAF LF45/55 06-} ЗЕРКАЛО ЛЕВ БОЛЬШ ЭЛЕКТР С ПОДОГРЕВ , СЕР. (DEPO)</t>
  </si>
  <si>
    <t>FE/FL {RN PREMIUM DISTRIB. 06-/ DAF LF45/55 06-} ЗЕРКАЛО ПРАВ БОЛЬШ ЭЛЕКТР С ПОДОГРЕВ , СЕР. (DEPO)</t>
  </si>
  <si>
    <t>7420903772</t>
  </si>
  <si>
    <t>FE/FL {ТОЛЬКО КРОНШТЕЙН} ЗЕРКАЛО ЛЕВ ДЛЯ НИЖН ЭЛЕКТР И ВЕРХН МЕХАН , С ПОДОГРЕВ (DEPO)</t>
  </si>
  <si>
    <t>FE/FL {ТОЛЬКО КРОНШТЕЙН} ЗЕРКАЛО ПРАВ ДЛЯ НИЖН ЭЛЕКТР И ВЕРХН МЕХАН , С ПОДОГРЕВ , ТЕМПЕР ДАТЧИК (DEPO)</t>
  </si>
  <si>
    <t>FE/FL {ТОЛЬКО КРОНШТЕЙН} ЗЕРКАЛО ЛЕВ ДЛЯ НИЖН ЭЛЕКТР И ВЕРХН МЕХАН , С ПОДОГРЕВ , УДЛИНЕН (DEPO)</t>
  </si>
  <si>
    <t>FE/FL {ТОЛЬКО КРОНШТЕЙН} ЗЕРКАЛО ПРАВ ДЛЯ НИЖН ЭЛЕКТР И ВЕРХН МЕХАН , С ПОДОГРЕВ , ТЕМПЕР ДАТЧИК , УДЛИНЕН (DEPO)</t>
  </si>
  <si>
    <t>1700265</t>
  </si>
  <si>
    <t>FE/FL {RN PREMIUM DISTRIB. 06-/ DAF LF45/55 06-} ЗЕРКАЛО ЛЕВ В СБОРЕ С КРОНШТЕЙН , ВЕРХН МЕХАН , НИЖН ЭЛЕКТР , С ПОДОГРЕВ , УДЛИНЕН (DEPO)</t>
  </si>
  <si>
    <t>1700269</t>
  </si>
  <si>
    <t>FE/FL {RN PREMIUM DISTRIB. 06-/ DAF LF45/55 06-} ЗЕРКАЛО ПРАВ В СБОРЕ С КРОНШТЕЙН , ВЕРХН МЕХАН , НИЖН ЭЛЕКТР , С ПОДОГРЕВ , ТЕМПЕР ДАТЧИК , УДЛИНЕН (DEPO)</t>
  </si>
  <si>
    <t>5010623697</t>
  </si>
  <si>
    <t>FE/FL {RN PREMIUM DISTRIB. 06-/ DAF LF45/55 06-} ЗЕРКАЛО ЛЕВ В СБОРЕ С КРОНШТЕЙН , ВЕРХН МЕХАН , НИЖН ЭЛЕКТР , С ПОДОГРЕВ , УДЛИНЕН , СЕР. (DEPO)</t>
  </si>
  <si>
    <t>5010623232</t>
  </si>
  <si>
    <t>FE/FL {RN PREMIUM DISTRIB. 06-/ DAF LF45/55 06-} ЗЕРКАЛО ПРАВ В СБОРЕ С КРОНШТЕЙН ВЕРХН МЕХАН , НИЖН ЭЛЕКТР , С ПОДОГРЕВ , ТЕМПЕР ДАТЧИК , ЧЕРН (DEPO)</t>
  </si>
  <si>
    <t>VOLVO FH/FM (02-07) (08-)</t>
  </si>
  <si>
    <t>20762994</t>
  </si>
  <si>
    <t>02-07</t>
  </si>
  <si>
    <t>FH/FM ФАРА ЛЕВ БЕЗ КОРРЕКТОР (DEPO)</t>
  </si>
  <si>
    <t>20360898</t>
  </si>
  <si>
    <t>FH/FM ФАРА ПРАВ БЕЗ КОРРЕКТОР (DEPO)</t>
  </si>
  <si>
    <t>20861573</t>
  </si>
  <si>
    <t>FH/FM ФАРА ЛЕВ П/КОРРЕКТОР (DEPO)</t>
  </si>
  <si>
    <t>20861574</t>
  </si>
  <si>
    <t>FH/FM ФАРА ПРАВ П/КОРРЕКТОР (DEPO)</t>
  </si>
  <si>
    <t>FH/FM ФАРА ЛЕВ П/КОРРЕКТОР С УНИВЕРСАЛЬН. РАЗЪЁМ. (DEPO)</t>
  </si>
  <si>
    <t>21001649</t>
  </si>
  <si>
    <t>FH/FM ФАРА ПРАВ П/КОРРЕКТОР С УНИВЕРСАЛЬН. РАЗЪЁМ. (DEPO)</t>
  </si>
  <si>
    <t>21001650</t>
  </si>
  <si>
    <t>FH/FM ФАРА ЛЕВ +/- КОРРЕКТОР (КСЕНОН) (DEPO)</t>
  </si>
  <si>
    <t>21001651</t>
  </si>
  <si>
    <t>FH/FM ФАРА ПРАВ +/- КОРРЕКТОР (КСЕНОН) (DEPO)</t>
  </si>
  <si>
    <t>20710524</t>
  </si>
  <si>
    <t>FH/FM СТЕКЛО ФАРЫ ЛЕВ (DEPO)</t>
  </si>
  <si>
    <t>20710525</t>
  </si>
  <si>
    <t>FH/FM СТЕКЛО ФАРЫ ПРАВ (DEPO)</t>
  </si>
  <si>
    <t>20826211</t>
  </si>
  <si>
    <t>FH/FM УКАЗ.ПОВОРОТА УГЛОВОЙ ЛЕВ (DEPO)</t>
  </si>
  <si>
    <t>82114506</t>
  </si>
  <si>
    <t>FH/FM УКАЗ.ПОВОРОТА УГЛОВОЙ ЛЕВ С ДИОД (DEPO)</t>
  </si>
  <si>
    <t>20826213</t>
  </si>
  <si>
    <t>FH/FM УКАЗ.ПОВОРОТА УГЛОВОЙ ПРАВ (DEPO)</t>
  </si>
  <si>
    <t>82114500</t>
  </si>
  <si>
    <t>FH/FM УКАЗ.ПОВОРОТА УГЛОВОЙ ПРАВ С ДИОД (DEPO)</t>
  </si>
  <si>
    <t>211035692/21297911</t>
  </si>
  <si>
    <t>FH/FM ФАРА ПРОТИВОТУМ ЛЕВ (DEPO)</t>
  </si>
  <si>
    <t>21035690</t>
  </si>
  <si>
    <t>FH/FM ФАРА ПРОТИВОТУМ ПРАВ (DEPO)</t>
  </si>
  <si>
    <t>21035701</t>
  </si>
  <si>
    <t>FH/FM ФАРА ПРОТИВОТУМ ЛЕВ ДВОЙН ВНУТРИ ЧЕРН (DEPO)</t>
  </si>
  <si>
    <t>21035700</t>
  </si>
  <si>
    <t>FH/FM ФАРА ПРОТИВОТУМ ПРАВ ДВОЙН ВНУТРИ ЧЕРН (DEPO)</t>
  </si>
  <si>
    <t>FH/FM ФАРА ПРОТИВОТУМ ЛЕВ ДВОЙН ВНУТРИ ХРОМ (DEPO)</t>
  </si>
  <si>
    <t>21297917</t>
  </si>
  <si>
    <t>FH/FM ФАРА ПРОТИВОТУМ ПРАВ ДВОЙН ВНУТРИ ХРОМ (DEPO)</t>
  </si>
  <si>
    <t>3091750</t>
  </si>
  <si>
    <t>93-02</t>
  </si>
  <si>
    <t>FH/FM {ТОЛЬКО КРОНШТЕЙН} ЗЕРКАЛО ЛЕВ (DEPO)</t>
  </si>
  <si>
    <t>3091751</t>
  </si>
  <si>
    <t>FH/FM {ТОЛЬКО КРОНШТЕЙН} ЗЕРКАЛО ПРАВ (DEPO)</t>
  </si>
  <si>
    <t>20841078+20589831+21070768</t>
  </si>
  <si>
    <t>FH/FM ЗЕРКАЛО ПРАВ МАЛОЕ МЕХАН С ПОДОГРЕВ (DEPO)</t>
  </si>
  <si>
    <t>3091256</t>
  </si>
  <si>
    <t>FH/FM ЗЕРКАЛО ЛЕВ БОЛЬШ ТОЛЬКО КОРПУС БЕЗ СТЕКЛО ЭЛЕКТР С ПОДОГРЕВ (DEPO)</t>
  </si>
  <si>
    <t>FH/FM ЗЕРКАЛО ЛЕВ В СБОРЕ С КРОНШТЕЙН ВЕРХН И НИЖН МЕХАН (DEPO)</t>
  </si>
  <si>
    <t>20567637+20455982+20746401</t>
  </si>
  <si>
    <t>FH/FM ЗЕРКАЛО ПРАВ БОЛЬШ В СБОРЕ МЕХАН С ПОДОГРЕВ (DEPO)</t>
  </si>
  <si>
    <t>3980932</t>
  </si>
  <si>
    <t>FH/FM ЗЕРКАЛО ПРАВ В СБОРЕ С КРОНШТЕЙН ВЕРХН И НИЖН МЕХАН (DEPO)</t>
  </si>
  <si>
    <t>3980924</t>
  </si>
  <si>
    <t>FH/FM ЗЕРКАЛО ЛЕВ ВЕРХН И НИЖН МЕХАН С ПОДОГРЕВ (DEPO)</t>
  </si>
  <si>
    <t>20567635+455981+746401</t>
  </si>
  <si>
    <t>FH/FM ЗЕРКАЛО ПРАВ БОЛЬШ В СБОРЕ ЭЛЕКТР С ПОДОГРЕВ (DEPO)</t>
  </si>
  <si>
    <t>FH/FM ЗЕРКАЛО ПРАВ ВЕРХН И НИЖН МЕХАН С ПОДОГРЕВ (DEPO)</t>
  </si>
  <si>
    <t>FH/FM ЗЕРКАЛО ЛЕВ В СБОРЕ С КРОНШТЕЙН ВЕРХН И НИЖН МЕХАН С ПОДОГРЕВ (DEPO)</t>
  </si>
  <si>
    <t>FH/FM ЗЕРКАЛО ПРАВ БОЛЬШ ТОЛЬКО КОРПУС БЕЗ СТЕКЛО ЭЛЕКТР С ПОДОГРЕВ (DEPO)</t>
  </si>
  <si>
    <t>3980933</t>
  </si>
  <si>
    <t>FH/FM ЗЕРКАЛО ПРАВ В СБОРЕ С КРОНШТЕЙН ВЕРХН И НИЖН МЕХАН С ПОДОГРЕВ (DEPO)</t>
  </si>
  <si>
    <t>FH/FM ЗЕРКАЛО ЛЕВ ВЕРХН ЭЛЕКТР , НИЖН МЕХАН С ПОДОГРЕВ (DEPO)</t>
  </si>
  <si>
    <t>3980927</t>
  </si>
  <si>
    <t>FH/FM ЗЕРКАЛО ПРАВ ВЕРХН ЭЛЕКТР , НИЖН МЕХАН С ПОДОГРЕВ (DEPO)</t>
  </si>
  <si>
    <t>FH/FM ЗЕРКАЛО ЛЕВ В СБОРЕ С КРОНШТЕЙН ВЕРХН ЭЛЕКТР , НИЖН МЕХАН С ПОДОГРЕВ (DEPO)</t>
  </si>
  <si>
    <t>3980935</t>
  </si>
  <si>
    <t>FH/FM ЗЕРКАЛО ПРАВ В СБОРЕ С КРОНШТЕЙН ВЕРХН ЭЛЕКТР , НИЖН МЕХАН С ПОДОГРЕВ (DEPO)</t>
  </si>
  <si>
    <t>3980925</t>
  </si>
  <si>
    <t>FH/FM ЗЕРКАЛО ЛЕВ БОЛЬШ МЕХАН С ПОДОГРЕВ (DEPO)</t>
  </si>
  <si>
    <t>FH/FM ЗЕРКАЛО ЛЕВ БОЛЬШ С КРОНШТЕЙН МЕХАН С ПОДОГРЕВ (DEPO)</t>
  </si>
  <si>
    <t>3980934</t>
  </si>
  <si>
    <t>FH/FM ЗЕРКАЛО ЛЕВ БОЛЬШ ЭЛЕКТР С ПОДОГРЕВ (DEPO)</t>
  </si>
  <si>
    <t>3980926</t>
  </si>
  <si>
    <t>FH/FM ЗЕРКАЛО ЛЕВ БОЛЬШ ЭЛЕКТР С КРОНШТЕЙН С ПОДОГРЕВ (DEPO)</t>
  </si>
  <si>
    <t>21070768</t>
  </si>
  <si>
    <t>FH/FM СТЕКЛО ЗЕРКАЛА Л=П МАЛОЕ С ПОДОГРЕВ R300 (DEPO)</t>
  </si>
  <si>
    <t>20567670</t>
  </si>
  <si>
    <t>FH/FM СТЕКЛО ЗЕРКАЛА Л=П БОЛЬШ С ПОДОГРЕВ R1200 (DEPO)</t>
  </si>
  <si>
    <t>20565103/20892367</t>
  </si>
  <si>
    <t>FH/FM ФОНАРЬ ЗАДН ВНЕШН ЛЕВ С ПОДСВЕТ НОМЕР.ЗНАКА (DEPO)</t>
  </si>
  <si>
    <t>20565104/21063895</t>
  </si>
  <si>
    <t>FH/FM ФОНАРЬ ЗАДН ВНЕШН ПРАВ С СИГНАЛ ЗАДН ХОД (DEPO)</t>
  </si>
  <si>
    <t>5010306792</t>
  </si>
  <si>
    <t>FH/FM ФОНАРЬ ГАБАРИТНЫЙ Л=П (DEPO)</t>
  </si>
  <si>
    <t>1665249</t>
  </si>
  <si>
    <t>FH/FM {900 x 728 mm} РАДИАТОР ОХЛАЖДЕН (см.каталог)</t>
  </si>
  <si>
    <t>20536948/8149362/8500325</t>
  </si>
  <si>
    <t>FH/FM РАДИАТОР ОХЛАЖДЕН (см.каталог)</t>
  </si>
  <si>
    <t>20566842/20758816/3183747/85000377</t>
  </si>
  <si>
    <t>FH/FM {ИНТЕРКУЛЕР} РАДИАТОР ОХЛАЖДЕН</t>
  </si>
  <si>
    <t>20515136/3981637</t>
  </si>
  <si>
    <t>FH/FM КОНДЕНСАТОР КОНДИЦ (см.каталог)</t>
  </si>
  <si>
    <t>20587125/8FK351135081</t>
  </si>
  <si>
    <t>FH/FM КОМПРЕССОР КОНДИЦ (см.каталог) (AVA)</t>
  </si>
  <si>
    <t>VOLVO FH/FM (93-02)</t>
  </si>
  <si>
    <t>1AG006898081/3981594</t>
  </si>
  <si>
    <t>FH/FM {FL 97-02} ФАРА Л=П (DEPO)</t>
  </si>
  <si>
    <t>3981668</t>
  </si>
  <si>
    <t>FH/FM УКАЗ.ПОВОРОТА УГЛОВОЙ Л=П (DEPO)</t>
  </si>
  <si>
    <t>1062190</t>
  </si>
  <si>
    <t>FH/FM {FH} ФАРА ПРОТИВОТУМ Л=П (DEPO)</t>
  </si>
  <si>
    <t>20360273</t>
  </si>
  <si>
    <t>20360274</t>
  </si>
  <si>
    <t>21320365</t>
  </si>
  <si>
    <t>3090737/3090756/3092854</t>
  </si>
  <si>
    <t>3981666</t>
  </si>
  <si>
    <t>FH/FM ФОНАРЬ ГАБАРИТНЫЙ Л=П (DEPO) БЕЛЫЙ</t>
  </si>
  <si>
    <t>3962650/8FK351119321</t>
  </si>
  <si>
    <t>8142555/8FK351119271</t>
  </si>
  <si>
    <t>93-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</si>
</sst>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6"/>
  <sheetViews>
    <sheetView tabSelected="1" workbookViewId="0"/>
  </sheetViews>
  <sheetFormatPr defaultRowHeight="15" x14ac:dyDescent="0.25"/>
  <cols>
    <col min="1" max="1" width="16.5703125" bestFit="1" customWidth="1"/>
    <col min="2" max="2" width="54" style="1" bestFit="1" customWidth="1"/>
    <col min="3" max="3" width="12" style="1" bestFit="1" customWidth="1"/>
    <col min="4" max="4" width="160.140625" bestFit="1" customWidth="1"/>
  </cols>
  <sheetData>
    <row r="1" spans="1:4" x14ac:dyDescent="0.25">
      <c r="A1" t="s">
        <v>0</v>
      </c>
      <c r="B1" s="1" t="s">
        <v>1</v>
      </c>
      <c r="C1" s="1" t="s">
        <v>2</v>
      </c>
      <c r="D1" t="s">
        <v>3</v>
      </c>
    </row>
    <row r="2" spans="1:4" x14ac:dyDescent="0.25">
      <c r="A2" s="2" t="s">
        <v>4</v>
      </c>
      <c r="B2" s="2"/>
      <c r="C2" s="2"/>
      <c r="D2" s="2"/>
    </row>
    <row r="3" spans="1:4" x14ac:dyDescent="0.25">
      <c r="A3" s="3" t="s">
        <v>5</v>
      </c>
      <c r="B3" s="3"/>
      <c r="C3" s="3"/>
      <c r="D3" s="3"/>
    </row>
    <row r="4" spans="1:4" x14ac:dyDescent="0.25">
      <c r="A4" s="4" t="str">
        <f>HYPERLINK("http://www.autodoc.ru/Web/price/art/DAFXF97000L?analog=on","DAFXF97000L")</f>
        <v>DAFXF97000L</v>
      </c>
      <c r="B4" s="1" t="s">
        <v>6</v>
      </c>
      <c r="C4" s="1" t="s">
        <v>7</v>
      </c>
      <c r="D4" t="s">
        <v>8</v>
      </c>
    </row>
    <row r="5" spans="1:4" x14ac:dyDescent="0.25">
      <c r="A5" s="4" t="str">
        <f>HYPERLINK("http://www.autodoc.ru/Web/price/art/DAFXF97000R?analog=on","DAFXF97000R")</f>
        <v>DAFXF97000R</v>
      </c>
      <c r="B5" s="1" t="s">
        <v>9</v>
      </c>
      <c r="C5" s="1" t="s">
        <v>7</v>
      </c>
      <c r="D5" t="s">
        <v>10</v>
      </c>
    </row>
    <row r="6" spans="1:4" x14ac:dyDescent="0.25">
      <c r="A6" s="4" t="str">
        <f>HYPERLINK("http://www.autodoc.ru/Web/price/art/DAFXF97070L?analog=on","DAFXF97070L")</f>
        <v>DAFXF97070L</v>
      </c>
      <c r="B6" s="1" t="s">
        <v>11</v>
      </c>
      <c r="C6" s="1" t="s">
        <v>7</v>
      </c>
      <c r="D6" t="s">
        <v>12</v>
      </c>
    </row>
    <row r="7" spans="1:4" x14ac:dyDescent="0.25">
      <c r="A7" s="4" t="str">
        <f>HYPERLINK("http://www.autodoc.ru/Web/price/art/DAFXF97070R?analog=on","DAFXF97070R")</f>
        <v>DAFXF97070R</v>
      </c>
      <c r="B7" s="1" t="s">
        <v>13</v>
      </c>
      <c r="C7" s="1" t="s">
        <v>7</v>
      </c>
      <c r="D7" t="s">
        <v>14</v>
      </c>
    </row>
    <row r="8" spans="1:4" x14ac:dyDescent="0.25">
      <c r="A8" s="4" t="str">
        <f>HYPERLINK("http://www.autodoc.ru/Web/price/art/DAFXF97071L?analog=on","DAFXF97071L")</f>
        <v>DAFXF97071L</v>
      </c>
      <c r="B8" s="1" t="s">
        <v>11</v>
      </c>
      <c r="C8" s="1" t="s">
        <v>7</v>
      </c>
      <c r="D8" t="s">
        <v>15</v>
      </c>
    </row>
    <row r="9" spans="1:4" x14ac:dyDescent="0.25">
      <c r="A9" s="4" t="str">
        <f>HYPERLINK("http://www.autodoc.ru/Web/price/art/DAFXF97071R?analog=on","DAFXF97071R")</f>
        <v>DAFXF97071R</v>
      </c>
      <c r="B9" s="1" t="s">
        <v>13</v>
      </c>
      <c r="C9" s="1" t="s">
        <v>7</v>
      </c>
      <c r="D9" t="s">
        <v>16</v>
      </c>
    </row>
    <row r="10" spans="1:4" x14ac:dyDescent="0.25">
      <c r="A10" s="4" t="str">
        <f>HYPERLINK("http://www.autodoc.ru/Web/price/art/DAFXF97080L?analog=on","DAFXF97080L")</f>
        <v>DAFXF97080L</v>
      </c>
      <c r="C10" s="1" t="s">
        <v>17</v>
      </c>
      <c r="D10" t="s">
        <v>18</v>
      </c>
    </row>
    <row r="11" spans="1:4" x14ac:dyDescent="0.25">
      <c r="A11" s="4" t="str">
        <f>HYPERLINK("http://www.autodoc.ru/Web/price/art/DAFXF97080R?analog=on","DAFXF97080R")</f>
        <v>DAFXF97080R</v>
      </c>
      <c r="C11" s="1" t="s">
        <v>17</v>
      </c>
      <c r="D11" t="s">
        <v>19</v>
      </c>
    </row>
    <row r="12" spans="1:4" x14ac:dyDescent="0.25">
      <c r="A12" s="4" t="str">
        <f>HYPERLINK("http://www.autodoc.ru/Web/price/art/DAFXF97740L?analog=on","DAFXF97740L")</f>
        <v>DAFXF97740L</v>
      </c>
      <c r="B12" s="1" t="s">
        <v>20</v>
      </c>
      <c r="C12" s="1" t="s">
        <v>7</v>
      </c>
      <c r="D12" t="s">
        <v>21</v>
      </c>
    </row>
    <row r="13" spans="1:4" x14ac:dyDescent="0.25">
      <c r="A13" s="4" t="str">
        <f>HYPERLINK("http://www.autodoc.ru/Web/price/art/DAFXF97740R?analog=on","DAFXF97740R")</f>
        <v>DAFXF97740R</v>
      </c>
      <c r="B13" s="1" t="s">
        <v>22</v>
      </c>
      <c r="C13" s="1" t="s">
        <v>7</v>
      </c>
      <c r="D13" t="s">
        <v>23</v>
      </c>
    </row>
    <row r="14" spans="1:4" x14ac:dyDescent="0.25">
      <c r="A14" s="4" t="str">
        <f>HYPERLINK("http://www.autodoc.ru/Web/price/art/DAFXF97910?analog=on","DAFXF97910")</f>
        <v>DAFXF97910</v>
      </c>
      <c r="B14" s="1" t="s">
        <v>24</v>
      </c>
      <c r="C14" s="1" t="s">
        <v>17</v>
      </c>
      <c r="D14" t="s">
        <v>25</v>
      </c>
    </row>
    <row r="15" spans="1:4" x14ac:dyDescent="0.25">
      <c r="A15" s="4" t="str">
        <f>HYPERLINK("http://www.autodoc.ru/Web/price/art/DAFXF97970?analog=on","DAFXF97970")</f>
        <v>DAFXF97970</v>
      </c>
      <c r="B15" s="1" t="s">
        <v>26</v>
      </c>
      <c r="C15" s="1" t="s">
        <v>27</v>
      </c>
      <c r="D15" t="s">
        <v>28</v>
      </c>
    </row>
    <row r="16" spans="1:4" x14ac:dyDescent="0.25">
      <c r="A16" s="3" t="s">
        <v>29</v>
      </c>
      <c r="B16" s="3"/>
      <c r="C16" s="3"/>
      <c r="D16" s="3"/>
    </row>
    <row r="17" spans="1:4" x14ac:dyDescent="0.25">
      <c r="A17" s="4" t="str">
        <f>HYPERLINK("http://www.autodoc.ru/Web/price/art/DAFXF02000L?analog=on","DAFXF02000L")</f>
        <v>DAFXF02000L</v>
      </c>
      <c r="B17" s="1" t="s">
        <v>30</v>
      </c>
      <c r="C17" s="1" t="s">
        <v>31</v>
      </c>
      <c r="D17" t="s">
        <v>32</v>
      </c>
    </row>
    <row r="18" spans="1:4" x14ac:dyDescent="0.25">
      <c r="A18" s="4" t="str">
        <f>HYPERLINK("http://www.autodoc.ru/Web/price/art/DAFXF02000R?analog=on","DAFXF02000R")</f>
        <v>DAFXF02000R</v>
      </c>
      <c r="B18" s="1" t="s">
        <v>33</v>
      </c>
      <c r="C18" s="1" t="s">
        <v>31</v>
      </c>
      <c r="D18" t="s">
        <v>34</v>
      </c>
    </row>
    <row r="19" spans="1:4" x14ac:dyDescent="0.25">
      <c r="A19" s="4" t="str">
        <f>HYPERLINK("http://www.autodoc.ru/Web/price/art/DAFXF02001L?analog=on","DAFXF02001L")</f>
        <v>DAFXF02001L</v>
      </c>
      <c r="B19" s="1" t="s">
        <v>35</v>
      </c>
      <c r="C19" s="1" t="s">
        <v>36</v>
      </c>
      <c r="D19" t="s">
        <v>37</v>
      </c>
    </row>
    <row r="20" spans="1:4" x14ac:dyDescent="0.25">
      <c r="A20" s="4" t="str">
        <f>HYPERLINK("http://www.autodoc.ru/Web/price/art/DAFXF02001R?analog=on","DAFXF02001R")</f>
        <v>DAFXF02001R</v>
      </c>
      <c r="B20" s="1" t="s">
        <v>38</v>
      </c>
      <c r="C20" s="1" t="s">
        <v>36</v>
      </c>
      <c r="D20" t="s">
        <v>39</v>
      </c>
    </row>
    <row r="21" spans="1:4" x14ac:dyDescent="0.25">
      <c r="A21" s="4" t="str">
        <f>HYPERLINK("http://www.autodoc.ru/Web/price/art/DAFXF06070L?analog=on","DAFXF06070L")</f>
        <v>DAFXF06070L</v>
      </c>
      <c r="B21" s="1" t="s">
        <v>40</v>
      </c>
      <c r="C21" s="1" t="s">
        <v>41</v>
      </c>
      <c r="D21" t="s">
        <v>42</v>
      </c>
    </row>
    <row r="22" spans="1:4" x14ac:dyDescent="0.25">
      <c r="A22" s="4" t="str">
        <f>HYPERLINK("http://www.autodoc.ru/Web/price/art/DAFXF06070R?analog=on","DAFXF06070R")</f>
        <v>DAFXF06070R</v>
      </c>
      <c r="B22" s="1" t="s">
        <v>43</v>
      </c>
      <c r="C22" s="1" t="s">
        <v>41</v>
      </c>
      <c r="D22" t="s">
        <v>44</v>
      </c>
    </row>
    <row r="23" spans="1:4" x14ac:dyDescent="0.25">
      <c r="A23" s="4" t="str">
        <f>HYPERLINK("http://www.autodoc.ru/Web/price/art/DAFXF06071L?analog=on","DAFXF06071L")</f>
        <v>DAFXF06071L</v>
      </c>
      <c r="B23" s="1" t="s">
        <v>45</v>
      </c>
      <c r="C23" s="1" t="s">
        <v>41</v>
      </c>
      <c r="D23" t="s">
        <v>46</v>
      </c>
    </row>
    <row r="24" spans="1:4" x14ac:dyDescent="0.25">
      <c r="A24" s="4" t="str">
        <f>HYPERLINK("http://www.autodoc.ru/Web/price/art/DAFXF06071R?analog=on","DAFXF06071R")</f>
        <v>DAFXF06071R</v>
      </c>
      <c r="B24" s="1" t="s">
        <v>47</v>
      </c>
      <c r="C24" s="1" t="s">
        <v>41</v>
      </c>
      <c r="D24" t="s">
        <v>48</v>
      </c>
    </row>
    <row r="25" spans="1:4" x14ac:dyDescent="0.25">
      <c r="A25" s="4" t="str">
        <f>HYPERLINK("http://www.autodoc.ru/Web/price/art/DAFXF06072L?analog=on","DAFXF06072L")</f>
        <v>DAFXF06072L</v>
      </c>
      <c r="B25" s="1" t="s">
        <v>45</v>
      </c>
      <c r="C25" s="1" t="s">
        <v>41</v>
      </c>
      <c r="D25" t="s">
        <v>49</v>
      </c>
    </row>
    <row r="26" spans="1:4" x14ac:dyDescent="0.25">
      <c r="A26" s="4" t="str">
        <f>HYPERLINK("http://www.autodoc.ru/Web/price/art/DAFXF06072R?analog=on","DAFXF06072R")</f>
        <v>DAFXF06072R</v>
      </c>
      <c r="B26" s="1" t="s">
        <v>47</v>
      </c>
      <c r="C26" s="1" t="s">
        <v>41</v>
      </c>
      <c r="D26" t="s">
        <v>50</v>
      </c>
    </row>
    <row r="27" spans="1:4" x14ac:dyDescent="0.25">
      <c r="A27" s="4" t="str">
        <f>HYPERLINK("http://www.autodoc.ru/Web/price/art/DAFXF02450Z?analog=on","DAFXF02450Z")</f>
        <v>DAFXF02450Z</v>
      </c>
      <c r="B27" s="1" t="s">
        <v>51</v>
      </c>
      <c r="C27" s="1" t="s">
        <v>52</v>
      </c>
      <c r="D27" t="s">
        <v>53</v>
      </c>
    </row>
    <row r="28" spans="1:4" x14ac:dyDescent="0.25">
      <c r="A28" s="4" t="str">
        <f>HYPERLINK("http://www.autodoc.ru/Web/price/art/DAFXF06450L?analog=on","DAFXF06450L")</f>
        <v>DAFXF06450L</v>
      </c>
      <c r="C28" s="1" t="s">
        <v>41</v>
      </c>
      <c r="D28" t="s">
        <v>54</v>
      </c>
    </row>
    <row r="29" spans="1:4" x14ac:dyDescent="0.25">
      <c r="A29" s="4" t="str">
        <f>HYPERLINK("http://www.autodoc.ru/Web/price/art/DAFXF06450R?analog=on","DAFXF06450R")</f>
        <v>DAFXF06450R</v>
      </c>
      <c r="C29" s="1" t="s">
        <v>41</v>
      </c>
      <c r="D29" t="s">
        <v>55</v>
      </c>
    </row>
    <row r="30" spans="1:4" x14ac:dyDescent="0.25">
      <c r="A30" s="4" t="str">
        <f>HYPERLINK("http://www.autodoc.ru/Web/price/art/DAFXF02451L?analog=on","DAFXF02451L")</f>
        <v>DAFXF02451L</v>
      </c>
      <c r="B30" s="1" t="s">
        <v>56</v>
      </c>
      <c r="C30" s="1" t="s">
        <v>52</v>
      </c>
      <c r="D30" t="s">
        <v>57</v>
      </c>
    </row>
    <row r="31" spans="1:4" x14ac:dyDescent="0.25">
      <c r="A31" s="4" t="str">
        <f>HYPERLINK("http://www.autodoc.ru/Web/price/art/DAFXF02451R?analog=on","DAFXF02451R")</f>
        <v>DAFXF02451R</v>
      </c>
      <c r="B31" s="1" t="s">
        <v>58</v>
      </c>
      <c r="C31" s="1" t="s">
        <v>52</v>
      </c>
      <c r="D31" t="s">
        <v>59</v>
      </c>
    </row>
    <row r="32" spans="1:4" x14ac:dyDescent="0.25">
      <c r="A32" s="4" t="str">
        <f>HYPERLINK("http://www.autodoc.ru/Web/price/art/DAFXF06451L?analog=on","DAFXF06451L")</f>
        <v>DAFXF06451L</v>
      </c>
      <c r="B32" s="1" t="s">
        <v>60</v>
      </c>
      <c r="C32" s="1" t="s">
        <v>41</v>
      </c>
      <c r="D32" t="s">
        <v>61</v>
      </c>
    </row>
    <row r="33" spans="1:4" x14ac:dyDescent="0.25">
      <c r="A33" s="4" t="str">
        <f>HYPERLINK("http://www.autodoc.ru/Web/price/art/DAFXF06451R?analog=on","DAFXF06451R")</f>
        <v>DAFXF06451R</v>
      </c>
      <c r="B33" s="1" t="s">
        <v>60</v>
      </c>
      <c r="C33" s="1" t="s">
        <v>41</v>
      </c>
      <c r="D33" t="s">
        <v>62</v>
      </c>
    </row>
    <row r="34" spans="1:4" x14ac:dyDescent="0.25">
      <c r="A34" s="4" t="str">
        <f>HYPERLINK("http://www.autodoc.ru/Web/price/art/DAFXF02452L?analog=on","DAFXF02452L")</f>
        <v>DAFXF02452L</v>
      </c>
      <c r="B34" s="1" t="s">
        <v>63</v>
      </c>
      <c r="C34" s="1" t="s">
        <v>52</v>
      </c>
      <c r="D34" t="s">
        <v>64</v>
      </c>
    </row>
    <row r="35" spans="1:4" x14ac:dyDescent="0.25">
      <c r="A35" s="4" t="str">
        <f>HYPERLINK("http://www.autodoc.ru/Web/price/art/DAFXF02452R?analog=on","DAFXF02452R")</f>
        <v>DAFXF02452R</v>
      </c>
      <c r="B35" s="1" t="s">
        <v>65</v>
      </c>
      <c r="C35" s="1" t="s">
        <v>52</v>
      </c>
      <c r="D35" t="s">
        <v>66</v>
      </c>
    </row>
    <row r="36" spans="1:4" x14ac:dyDescent="0.25">
      <c r="A36" s="4" t="str">
        <f>HYPERLINK("http://www.autodoc.ru/Web/price/art/DAFXF06452L?analog=on","DAFXF06452L")</f>
        <v>DAFXF06452L</v>
      </c>
      <c r="B36" s="1" t="s">
        <v>60</v>
      </c>
      <c r="C36" s="1" t="s">
        <v>41</v>
      </c>
      <c r="D36" t="s">
        <v>67</v>
      </c>
    </row>
    <row r="37" spans="1:4" x14ac:dyDescent="0.25">
      <c r="A37" s="4" t="str">
        <f>HYPERLINK("http://www.autodoc.ru/Web/price/art/DAFXF06452R?analog=on","DAFXF06452R")</f>
        <v>DAFXF06452R</v>
      </c>
      <c r="C37" s="1" t="s">
        <v>41</v>
      </c>
      <c r="D37" t="s">
        <v>68</v>
      </c>
    </row>
    <row r="38" spans="1:4" x14ac:dyDescent="0.25">
      <c r="A38" s="4" t="str">
        <f>HYPERLINK("http://www.autodoc.ru/Web/price/art/DAFXF02453L?analog=on","DAFXF02453L")</f>
        <v>DAFXF02453L</v>
      </c>
      <c r="B38" s="1" t="s">
        <v>56</v>
      </c>
      <c r="C38" s="1" t="s">
        <v>52</v>
      </c>
      <c r="D38" t="s">
        <v>69</v>
      </c>
    </row>
    <row r="39" spans="1:4" x14ac:dyDescent="0.25">
      <c r="A39" s="4" t="str">
        <f>HYPERLINK("http://www.autodoc.ru/Web/price/art/DAFXF02453R?analog=on","DAFXF02453R")</f>
        <v>DAFXF02453R</v>
      </c>
      <c r="B39" s="1" t="s">
        <v>58</v>
      </c>
      <c r="C39" s="1" t="s">
        <v>52</v>
      </c>
      <c r="D39" t="s">
        <v>70</v>
      </c>
    </row>
    <row r="40" spans="1:4" x14ac:dyDescent="0.25">
      <c r="A40" s="4" t="str">
        <f>HYPERLINK("http://www.autodoc.ru/Web/price/art/DAFXF06453L?analog=on","DAFXF06453L")</f>
        <v>DAFXF06453L</v>
      </c>
      <c r="B40" s="1" t="s">
        <v>71</v>
      </c>
      <c r="C40" s="1" t="s">
        <v>41</v>
      </c>
      <c r="D40" t="s">
        <v>72</v>
      </c>
    </row>
    <row r="41" spans="1:4" x14ac:dyDescent="0.25">
      <c r="A41" s="4" t="str">
        <f>HYPERLINK("http://www.autodoc.ru/Web/price/art/DAFXF06453R?analog=on","DAFXF06453R")</f>
        <v>DAFXF06453R</v>
      </c>
      <c r="B41" s="1" t="s">
        <v>73</v>
      </c>
      <c r="C41" s="1" t="s">
        <v>41</v>
      </c>
      <c r="D41" t="s">
        <v>74</v>
      </c>
    </row>
    <row r="42" spans="1:4" x14ac:dyDescent="0.25">
      <c r="A42" s="4" t="str">
        <f>HYPERLINK("http://www.autodoc.ru/Web/price/art/DAFXF02454Z?analog=on","DAFXF02454Z")</f>
        <v>DAFXF02454Z</v>
      </c>
      <c r="B42" s="1" t="s">
        <v>56</v>
      </c>
      <c r="C42" s="1" t="s">
        <v>52</v>
      </c>
      <c r="D42" t="s">
        <v>75</v>
      </c>
    </row>
    <row r="43" spans="1:4" x14ac:dyDescent="0.25">
      <c r="A43" s="4" t="str">
        <f>HYPERLINK("http://www.autodoc.ru/Web/price/art/DAFXF06454Z?analog=on","DAFXF06454Z")</f>
        <v>DAFXF06454Z</v>
      </c>
      <c r="B43" s="1" t="s">
        <v>76</v>
      </c>
      <c r="C43" s="1" t="s">
        <v>41</v>
      </c>
      <c r="D43" t="s">
        <v>77</v>
      </c>
    </row>
    <row r="44" spans="1:4" x14ac:dyDescent="0.25">
      <c r="A44" s="4" t="str">
        <f>HYPERLINK("http://www.autodoc.ru/Web/price/art/DAFXF02455Z?analog=on","DAFXF02455Z")</f>
        <v>DAFXF02455Z</v>
      </c>
      <c r="B44" s="1" t="s">
        <v>78</v>
      </c>
      <c r="C44" s="1" t="s">
        <v>52</v>
      </c>
      <c r="D44" t="s">
        <v>79</v>
      </c>
    </row>
    <row r="45" spans="1:4" x14ac:dyDescent="0.25">
      <c r="A45" s="4" t="str">
        <f>HYPERLINK("http://www.autodoc.ru/Web/price/art/DAFXF06455Z?analog=on","DAFXF06455Z")</f>
        <v>DAFXF06455Z</v>
      </c>
      <c r="B45" s="1" t="s">
        <v>80</v>
      </c>
      <c r="C45" s="1" t="s">
        <v>41</v>
      </c>
      <c r="D45" t="s">
        <v>81</v>
      </c>
    </row>
    <row r="46" spans="1:4" x14ac:dyDescent="0.25">
      <c r="A46" s="4" t="str">
        <f>HYPERLINK("http://www.autodoc.ru/Web/price/art/DAFXF02456L?analog=on","DAFXF02456L")</f>
        <v>DAFXF02456L</v>
      </c>
      <c r="B46" s="1" t="s">
        <v>56</v>
      </c>
      <c r="C46" s="1" t="s">
        <v>52</v>
      </c>
      <c r="D46" t="s">
        <v>82</v>
      </c>
    </row>
    <row r="47" spans="1:4" x14ac:dyDescent="0.25">
      <c r="A47" s="4" t="str">
        <f>HYPERLINK("http://www.autodoc.ru/Web/price/art/DAFXF06456Z?analog=on","DAFXF06456Z")</f>
        <v>DAFXF06456Z</v>
      </c>
      <c r="B47" s="1" t="s">
        <v>80</v>
      </c>
      <c r="C47" s="1" t="s">
        <v>41</v>
      </c>
      <c r="D47" t="s">
        <v>83</v>
      </c>
    </row>
    <row r="48" spans="1:4" x14ac:dyDescent="0.25">
      <c r="A48" s="4" t="str">
        <f>HYPERLINK("http://www.autodoc.ru/Web/price/art/DAFXF02457Z?analog=on","DAFXF02457Z")</f>
        <v>DAFXF02457Z</v>
      </c>
      <c r="B48" s="1" t="s">
        <v>84</v>
      </c>
      <c r="C48" s="1" t="s">
        <v>52</v>
      </c>
      <c r="D48" t="s">
        <v>85</v>
      </c>
    </row>
    <row r="49" spans="1:4" x14ac:dyDescent="0.25">
      <c r="A49" s="4" t="str">
        <f>HYPERLINK("http://www.autodoc.ru/Web/price/art/VVFEL06460L?analog=on","VVFEL06460L")</f>
        <v>VVFEL06460L</v>
      </c>
      <c r="B49" s="1" t="s">
        <v>86</v>
      </c>
      <c r="C49" s="1" t="s">
        <v>87</v>
      </c>
      <c r="D49" t="s">
        <v>88</v>
      </c>
    </row>
    <row r="50" spans="1:4" x14ac:dyDescent="0.25">
      <c r="A50" s="4" t="str">
        <f>HYPERLINK("http://www.autodoc.ru/Web/price/art/VVFEL06460R?analog=on","VVFEL06460R")</f>
        <v>VVFEL06460R</v>
      </c>
      <c r="B50" s="1" t="s">
        <v>89</v>
      </c>
      <c r="C50" s="1" t="s">
        <v>87</v>
      </c>
      <c r="D50" t="s">
        <v>90</v>
      </c>
    </row>
    <row r="51" spans="1:4" x14ac:dyDescent="0.25">
      <c r="A51" s="4" t="str">
        <f>HYPERLINK("http://www.autodoc.ru/Web/price/art/DAFXF06460Z?analog=on","DAFXF06460Z")</f>
        <v>DAFXF06460Z</v>
      </c>
      <c r="B51" s="1" t="s">
        <v>76</v>
      </c>
      <c r="C51" s="1" t="s">
        <v>87</v>
      </c>
      <c r="D51" t="s">
        <v>91</v>
      </c>
    </row>
    <row r="52" spans="1:4" x14ac:dyDescent="0.25">
      <c r="A52" s="4" t="str">
        <f>HYPERLINK("http://www.autodoc.ru/Web/price/art/DAFXF02460Z?analog=on","DAFXF02460Z")</f>
        <v>DAFXF02460Z</v>
      </c>
      <c r="B52" s="1" t="s">
        <v>92</v>
      </c>
      <c r="C52" s="1" t="s">
        <v>52</v>
      </c>
      <c r="D52" t="s">
        <v>91</v>
      </c>
    </row>
    <row r="53" spans="1:4" x14ac:dyDescent="0.25">
      <c r="A53" s="4" t="str">
        <f>HYPERLINK("http://www.autodoc.ru/Web/price/art/RNPRE06461Z?analog=on","RNPRE06461Z")</f>
        <v>RNPRE06461Z</v>
      </c>
      <c r="B53" s="1" t="s">
        <v>93</v>
      </c>
      <c r="C53" s="1" t="s">
        <v>87</v>
      </c>
      <c r="D53" t="s">
        <v>94</v>
      </c>
    </row>
    <row r="54" spans="1:4" x14ac:dyDescent="0.25">
      <c r="A54" s="4" t="str">
        <f>HYPERLINK("http://www.autodoc.ru/Web/price/art/DAFXF02461Z?analog=on","DAFXF02461Z")</f>
        <v>DAFXF02461Z</v>
      </c>
      <c r="B54" s="1" t="s">
        <v>95</v>
      </c>
      <c r="C54" s="1" t="s">
        <v>52</v>
      </c>
      <c r="D54" t="s">
        <v>96</v>
      </c>
    </row>
    <row r="55" spans="1:4" x14ac:dyDescent="0.25">
      <c r="A55" s="4" t="str">
        <f>HYPERLINK("http://www.autodoc.ru/Web/price/art/DAFXF06461Z?analog=on","DAFXF06461Z")</f>
        <v>DAFXF06461Z</v>
      </c>
      <c r="B55" s="1" t="s">
        <v>97</v>
      </c>
      <c r="C55" s="1" t="s">
        <v>87</v>
      </c>
      <c r="D55" t="s">
        <v>96</v>
      </c>
    </row>
    <row r="56" spans="1:4" x14ac:dyDescent="0.25">
      <c r="A56" s="4" t="str">
        <f>HYPERLINK("http://www.autodoc.ru/Web/price/art/RNPRE96740L?analog=on","RNPRE96740L")</f>
        <v>RNPRE96740L</v>
      </c>
      <c r="B56" s="1" t="s">
        <v>98</v>
      </c>
      <c r="C56" s="1" t="s">
        <v>99</v>
      </c>
      <c r="D56" t="s">
        <v>100</v>
      </c>
    </row>
    <row r="57" spans="1:4" x14ac:dyDescent="0.25">
      <c r="A57" s="4" t="str">
        <f>HYPERLINK("http://www.autodoc.ru/Web/price/art/RNPRE96740R?analog=on","RNPRE96740R")</f>
        <v>RNPRE96740R</v>
      </c>
      <c r="B57" s="1" t="s">
        <v>101</v>
      </c>
      <c r="C57" s="1" t="s">
        <v>99</v>
      </c>
      <c r="D57" t="s">
        <v>102</v>
      </c>
    </row>
    <row r="58" spans="1:4" x14ac:dyDescent="0.25">
      <c r="A58" s="4" t="str">
        <f>HYPERLINK("http://www.autodoc.ru/Web/price/art/RNPRE96741L?analog=on","RNPRE96741L")</f>
        <v>RNPRE96741L</v>
      </c>
      <c r="B58" s="1" t="s">
        <v>98</v>
      </c>
      <c r="C58" s="1" t="s">
        <v>99</v>
      </c>
      <c r="D58" t="s">
        <v>103</v>
      </c>
    </row>
    <row r="59" spans="1:4" x14ac:dyDescent="0.25">
      <c r="A59" s="4" t="str">
        <f>HYPERLINK("http://www.autodoc.ru/Web/price/art/RNPRE96741R?analog=on","RNPRE96741R")</f>
        <v>RNPRE96741R</v>
      </c>
      <c r="B59" s="1" t="s">
        <v>101</v>
      </c>
      <c r="C59" s="1" t="s">
        <v>99</v>
      </c>
      <c r="D59" t="s">
        <v>104</v>
      </c>
    </row>
    <row r="60" spans="1:4" x14ac:dyDescent="0.25">
      <c r="A60" s="4" t="str">
        <f>HYPERLINK("http://www.autodoc.ru/Web/price/art/RNPRE96745N?analog=on","RNPRE96745N")</f>
        <v>RNPRE96745N</v>
      </c>
      <c r="B60" s="1" t="s">
        <v>105</v>
      </c>
      <c r="C60" s="1" t="s">
        <v>106</v>
      </c>
      <c r="D60" t="s">
        <v>107</v>
      </c>
    </row>
    <row r="61" spans="1:4" x14ac:dyDescent="0.25">
      <c r="A61" s="4" t="str">
        <f>HYPERLINK("http://www.autodoc.ru/Web/price/art/DAFXF06790Z?analog=on","DAFXF06790Z")</f>
        <v>DAFXF06790Z</v>
      </c>
      <c r="B61" s="1" t="s">
        <v>108</v>
      </c>
      <c r="C61" s="1" t="s">
        <v>41</v>
      </c>
      <c r="D61" t="s">
        <v>109</v>
      </c>
    </row>
    <row r="62" spans="1:4" x14ac:dyDescent="0.25">
      <c r="A62" s="4" t="str">
        <f>HYPERLINK("http://www.autodoc.ru/Web/price/art/DAFXF06970?analog=on","DAFXF06970")</f>
        <v>DAFXF06970</v>
      </c>
      <c r="B62" s="1" t="s">
        <v>110</v>
      </c>
      <c r="C62" s="1" t="s">
        <v>87</v>
      </c>
      <c r="D62" t="s">
        <v>111</v>
      </c>
    </row>
    <row r="63" spans="1:4" x14ac:dyDescent="0.25">
      <c r="A63" s="3" t="s">
        <v>112</v>
      </c>
      <c r="B63" s="3"/>
      <c r="C63" s="3"/>
      <c r="D63" s="3"/>
    </row>
    <row r="64" spans="1:4" x14ac:dyDescent="0.25">
      <c r="A64" s="4" t="str">
        <f>HYPERLINK("http://www.autodoc.ru/Web/price/art/DAFXF09000L?analog=on","DAFXF09000L")</f>
        <v>DAFXF09000L</v>
      </c>
      <c r="B64" s="1" t="s">
        <v>113</v>
      </c>
      <c r="C64" s="1" t="s">
        <v>114</v>
      </c>
      <c r="D64" t="s">
        <v>115</v>
      </c>
    </row>
    <row r="65" spans="1:4" x14ac:dyDescent="0.25">
      <c r="A65" s="4" t="str">
        <f>HYPERLINK("http://www.autodoc.ru/Web/price/art/DAFXF09000R?analog=on","DAFXF09000R")</f>
        <v>DAFXF09000R</v>
      </c>
      <c r="B65" s="1" t="s">
        <v>116</v>
      </c>
      <c r="C65" s="1" t="s">
        <v>114</v>
      </c>
      <c r="D65" t="s">
        <v>117</v>
      </c>
    </row>
    <row r="66" spans="1:4" x14ac:dyDescent="0.25">
      <c r="A66" s="2" t="s">
        <v>118</v>
      </c>
      <c r="B66" s="2"/>
      <c r="C66" s="2"/>
      <c r="D66" s="2"/>
    </row>
    <row r="67" spans="1:4" x14ac:dyDescent="0.25">
      <c r="A67" s="3" t="s">
        <v>119</v>
      </c>
      <c r="B67" s="3"/>
      <c r="C67" s="3"/>
      <c r="D67" s="3"/>
    </row>
    <row r="68" spans="1:4" x14ac:dyDescent="0.25">
      <c r="A68" s="4" t="str">
        <f>HYPERLINK("http://www.autodoc.ru/Web/price/art/HN0HD08000L?analog=on","HN0HD08000L")</f>
        <v>HN0HD08000L</v>
      </c>
      <c r="B68" s="1" t="s">
        <v>120</v>
      </c>
      <c r="C68" s="1" t="s">
        <v>121</v>
      </c>
      <c r="D68" t="s">
        <v>122</v>
      </c>
    </row>
    <row r="69" spans="1:4" x14ac:dyDescent="0.25">
      <c r="A69" s="4" t="str">
        <f>HYPERLINK("http://www.autodoc.ru/Web/price/art/HN0HD08000R?analog=on","HN0HD08000R")</f>
        <v>HN0HD08000R</v>
      </c>
      <c r="B69" s="1" t="s">
        <v>123</v>
      </c>
      <c r="C69" s="1" t="s">
        <v>121</v>
      </c>
      <c r="D69" t="s">
        <v>124</v>
      </c>
    </row>
    <row r="70" spans="1:4" x14ac:dyDescent="0.25">
      <c r="A70" s="4" t="str">
        <f>HYPERLINK("http://www.autodoc.ru/Web/price/art/HN0HD08030L?analog=on","HN0HD08030L")</f>
        <v>HN0HD08030L</v>
      </c>
      <c r="B70" s="1" t="s">
        <v>125</v>
      </c>
      <c r="C70" s="1" t="s">
        <v>121</v>
      </c>
      <c r="D70" t="s">
        <v>126</v>
      </c>
    </row>
    <row r="71" spans="1:4" x14ac:dyDescent="0.25">
      <c r="A71" s="4" t="str">
        <f>HYPERLINK("http://www.autodoc.ru/Web/price/art/HN0HD08030R?analog=on","HN0HD08030R")</f>
        <v>HN0HD08030R</v>
      </c>
      <c r="B71" s="1" t="s">
        <v>127</v>
      </c>
      <c r="C71" s="1" t="s">
        <v>121</v>
      </c>
      <c r="D71" t="s">
        <v>128</v>
      </c>
    </row>
    <row r="72" spans="1:4" x14ac:dyDescent="0.25">
      <c r="A72" s="4" t="str">
        <f>HYPERLINK("http://www.autodoc.ru/Web/price/art/HN0HD08070L?analog=on","HN0HD08070L")</f>
        <v>HN0HD08070L</v>
      </c>
      <c r="B72" s="1" t="s">
        <v>129</v>
      </c>
      <c r="C72" s="1" t="s">
        <v>121</v>
      </c>
      <c r="D72" t="s">
        <v>130</v>
      </c>
    </row>
    <row r="73" spans="1:4" x14ac:dyDescent="0.25">
      <c r="A73" s="4" t="str">
        <f>HYPERLINK("http://www.autodoc.ru/Web/price/art/HN0HD08070R?analog=on","HN0HD08070R")</f>
        <v>HN0HD08070R</v>
      </c>
      <c r="B73" s="1" t="s">
        <v>129</v>
      </c>
      <c r="C73" s="1" t="s">
        <v>121</v>
      </c>
      <c r="D73" t="s">
        <v>131</v>
      </c>
    </row>
    <row r="74" spans="1:4" x14ac:dyDescent="0.25">
      <c r="A74" s="4" t="str">
        <f>HYPERLINK("http://www.autodoc.ru/Web/price/art/HN0HD08160?analog=on","HN0HD08160")</f>
        <v>HN0HD08160</v>
      </c>
      <c r="B74" s="1" t="s">
        <v>132</v>
      </c>
      <c r="C74" s="1" t="s">
        <v>121</v>
      </c>
      <c r="D74" t="s">
        <v>133</v>
      </c>
    </row>
    <row r="75" spans="1:4" x14ac:dyDescent="0.25">
      <c r="A75" s="4" t="str">
        <f>HYPERLINK("http://www.autodoc.ru/Web/price/art/HN0HD08161?analog=on","HN0HD08161")</f>
        <v>HN0HD08161</v>
      </c>
      <c r="B75" s="1" t="s">
        <v>134</v>
      </c>
      <c r="C75" s="1" t="s">
        <v>121</v>
      </c>
      <c r="D75" t="s">
        <v>133</v>
      </c>
    </row>
    <row r="76" spans="1:4" x14ac:dyDescent="0.25">
      <c r="A76" s="4" t="str">
        <f>HYPERLINK("http://www.autodoc.ru/Web/price/art/HN0HD08450L?analog=on","HN0HD08450L")</f>
        <v>HN0HD08450L</v>
      </c>
      <c r="B76" s="1" t="s">
        <v>135</v>
      </c>
      <c r="C76" s="1" t="s">
        <v>121</v>
      </c>
      <c r="D76" t="s">
        <v>136</v>
      </c>
    </row>
    <row r="77" spans="1:4" x14ac:dyDescent="0.25">
      <c r="A77" s="4" t="str">
        <f>HYPERLINK("http://www.autodoc.ru/Web/price/art/HN0HD08450R?analog=on","HN0HD08450R")</f>
        <v>HN0HD08450R</v>
      </c>
      <c r="B77" s="1" t="s">
        <v>135</v>
      </c>
      <c r="C77" s="1" t="s">
        <v>121</v>
      </c>
      <c r="D77" t="s">
        <v>137</v>
      </c>
    </row>
    <row r="78" spans="1:4" x14ac:dyDescent="0.25">
      <c r="A78" s="4" t="str">
        <f>HYPERLINK("http://www.autodoc.ru/Web/price/art/HN0HD08740L?analog=on","HN0HD08740L")</f>
        <v>HN0HD08740L</v>
      </c>
      <c r="B78" s="1" t="s">
        <v>138</v>
      </c>
      <c r="C78" s="1" t="s">
        <v>121</v>
      </c>
      <c r="D78" t="s">
        <v>139</v>
      </c>
    </row>
    <row r="79" spans="1:4" x14ac:dyDescent="0.25">
      <c r="A79" s="4" t="str">
        <f>HYPERLINK("http://www.autodoc.ru/Web/price/art/HN0HD08740R?analog=on","HN0HD08740R")</f>
        <v>HN0HD08740R</v>
      </c>
      <c r="B79" s="1" t="s">
        <v>140</v>
      </c>
      <c r="C79" s="1" t="s">
        <v>121</v>
      </c>
      <c r="D79" t="s">
        <v>141</v>
      </c>
    </row>
    <row r="80" spans="1:4" x14ac:dyDescent="0.25">
      <c r="A80" s="2" t="s">
        <v>142</v>
      </c>
      <c r="B80" s="2"/>
      <c r="C80" s="2"/>
      <c r="D80" s="2"/>
    </row>
    <row r="81" spans="1:4" x14ac:dyDescent="0.25">
      <c r="A81" s="3" t="s">
        <v>143</v>
      </c>
      <c r="B81" s="3"/>
      <c r="C81" s="3"/>
      <c r="D81" s="3"/>
    </row>
    <row r="82" spans="1:4" x14ac:dyDescent="0.25">
      <c r="A82" s="4" t="str">
        <f>HYPERLINK("http://www.autodoc.ru/Web/price/art/IVSTR03000L?analog=on","IVSTR03000L")</f>
        <v>IVSTR03000L</v>
      </c>
      <c r="B82" s="1" t="s">
        <v>144</v>
      </c>
      <c r="C82" s="1" t="s">
        <v>145</v>
      </c>
      <c r="D82" t="s">
        <v>146</v>
      </c>
    </row>
    <row r="83" spans="1:4" x14ac:dyDescent="0.25">
      <c r="A83" s="4" t="str">
        <f>HYPERLINK("http://www.autodoc.ru/Web/price/art/IVSTR03000R?analog=on","IVSTR03000R")</f>
        <v>IVSTR03000R</v>
      </c>
      <c r="B83" s="1" t="s">
        <v>147</v>
      </c>
      <c r="C83" s="1" t="s">
        <v>145</v>
      </c>
      <c r="D83" t="s">
        <v>148</v>
      </c>
    </row>
    <row r="84" spans="1:4" x14ac:dyDescent="0.25">
      <c r="A84" s="4" t="str">
        <f>HYPERLINK("http://www.autodoc.ru/Web/price/art/IVCAR03030WZ?analog=on","IVCAR03030WZ")</f>
        <v>IVCAR03030WZ</v>
      </c>
      <c r="B84" s="1" t="s">
        <v>149</v>
      </c>
      <c r="C84" s="1" t="s">
        <v>145</v>
      </c>
      <c r="D84" t="s">
        <v>150</v>
      </c>
    </row>
    <row r="85" spans="1:4" x14ac:dyDescent="0.25">
      <c r="A85" s="4" t="str">
        <f>HYPERLINK("http://www.autodoc.ru/Web/price/art/IVCAR96070L?analog=on","IVCAR96070L")</f>
        <v>IVCAR96070L</v>
      </c>
      <c r="B85" s="1" t="s">
        <v>151</v>
      </c>
      <c r="C85" s="1" t="s">
        <v>152</v>
      </c>
      <c r="D85" t="s">
        <v>153</v>
      </c>
    </row>
    <row r="86" spans="1:4" x14ac:dyDescent="0.25">
      <c r="A86" s="4" t="str">
        <f>HYPERLINK("http://www.autodoc.ru/Web/price/art/IVCAR96070R?analog=on","IVCAR96070R")</f>
        <v>IVCAR96070R</v>
      </c>
      <c r="B86" s="1" t="s">
        <v>154</v>
      </c>
      <c r="C86" s="1" t="s">
        <v>152</v>
      </c>
      <c r="D86" t="s">
        <v>155</v>
      </c>
    </row>
    <row r="87" spans="1:4" x14ac:dyDescent="0.25">
      <c r="A87" s="4" t="str">
        <f>HYPERLINK("http://www.autodoc.ru/Web/price/art/IVSTR08460Z?analog=on","IVSTR08460Z")</f>
        <v>IVSTR08460Z</v>
      </c>
      <c r="B87" s="1" t="s">
        <v>156</v>
      </c>
      <c r="C87" s="1" t="s">
        <v>121</v>
      </c>
      <c r="D87" t="s">
        <v>157</v>
      </c>
    </row>
    <row r="88" spans="1:4" x14ac:dyDescent="0.25">
      <c r="A88" s="4" t="str">
        <f>HYPERLINK("http://www.autodoc.ru/Web/price/art/IVSTR08461Z?analog=on","IVSTR08461Z")</f>
        <v>IVSTR08461Z</v>
      </c>
      <c r="B88" s="1" t="s">
        <v>158</v>
      </c>
      <c r="C88" s="1" t="s">
        <v>121</v>
      </c>
      <c r="D88" t="s">
        <v>159</v>
      </c>
    </row>
    <row r="89" spans="1:4" x14ac:dyDescent="0.25">
      <c r="A89" s="4" t="str">
        <f>HYPERLINK("http://www.autodoc.ru/Web/price/art/IVCAR96740L?analog=on","IVCAR96740L")</f>
        <v>IVCAR96740L</v>
      </c>
      <c r="B89" s="1" t="s">
        <v>160</v>
      </c>
      <c r="C89" s="1" t="s">
        <v>152</v>
      </c>
      <c r="D89" t="s">
        <v>161</v>
      </c>
    </row>
    <row r="90" spans="1:4" x14ac:dyDescent="0.25">
      <c r="A90" s="4" t="str">
        <f>HYPERLINK("http://www.autodoc.ru/Web/price/art/IVCAR96740R?analog=on","IVCAR96740R")</f>
        <v>IVCAR96740R</v>
      </c>
      <c r="B90" s="1" t="s">
        <v>162</v>
      </c>
      <c r="C90" s="1" t="s">
        <v>152</v>
      </c>
      <c r="D90" t="s">
        <v>163</v>
      </c>
    </row>
    <row r="91" spans="1:4" x14ac:dyDescent="0.25">
      <c r="A91" s="4" t="str">
        <f>HYPERLINK("http://www.autodoc.ru/Web/price/art/IVSTR03740L?analog=on","IVSTR03740L")</f>
        <v>IVSTR03740L</v>
      </c>
      <c r="B91" s="1" t="s">
        <v>164</v>
      </c>
      <c r="C91" s="1" t="s">
        <v>145</v>
      </c>
      <c r="D91" t="s">
        <v>165</v>
      </c>
    </row>
    <row r="92" spans="1:4" x14ac:dyDescent="0.25">
      <c r="A92" s="4" t="str">
        <f>HYPERLINK("http://www.autodoc.ru/Web/price/art/IVSTR03740R?analog=on","IVSTR03740R")</f>
        <v>IVSTR03740R</v>
      </c>
      <c r="B92" s="1" t="s">
        <v>166</v>
      </c>
      <c r="C92" s="1" t="s">
        <v>145</v>
      </c>
      <c r="D92" t="s">
        <v>167</v>
      </c>
    </row>
    <row r="93" spans="1:4" x14ac:dyDescent="0.25">
      <c r="A93" s="4" t="str">
        <f>HYPERLINK("http://www.autodoc.ru/Web/price/art/IVCAR96970?analog=on","IVCAR96970")</f>
        <v>IVCAR96970</v>
      </c>
      <c r="B93" s="1" t="s">
        <v>168</v>
      </c>
      <c r="C93" s="1" t="s">
        <v>106</v>
      </c>
      <c r="D93" t="s">
        <v>169</v>
      </c>
    </row>
    <row r="94" spans="1:4" x14ac:dyDescent="0.25">
      <c r="A94" s="3" t="s">
        <v>170</v>
      </c>
      <c r="B94" s="3"/>
      <c r="C94" s="3"/>
      <c r="D94" s="3"/>
    </row>
    <row r="95" spans="1:4" x14ac:dyDescent="0.25">
      <c r="A95" s="4" t="str">
        <f>HYPERLINK("http://www.autodoc.ru/Web/price/art/IVEUR96000L?analog=on","IVEUR96000L")</f>
        <v>IVEUR96000L</v>
      </c>
      <c r="B95" s="1" t="s">
        <v>171</v>
      </c>
      <c r="C95" s="1" t="s">
        <v>106</v>
      </c>
      <c r="D95" t="s">
        <v>172</v>
      </c>
    </row>
    <row r="96" spans="1:4" x14ac:dyDescent="0.25">
      <c r="A96" s="4" t="str">
        <f>HYPERLINK("http://www.autodoc.ru/Web/price/art/IVEUR96000R?analog=on","IVEUR96000R")</f>
        <v>IVEUR96000R</v>
      </c>
      <c r="B96" s="1" t="s">
        <v>173</v>
      </c>
      <c r="C96" s="1" t="s">
        <v>106</v>
      </c>
      <c r="D96" t="s">
        <v>174</v>
      </c>
    </row>
    <row r="97" spans="1:4" x14ac:dyDescent="0.25">
      <c r="A97" s="4" t="str">
        <f>HYPERLINK("http://www.autodoc.ru/Web/price/art/IVEUR96030L?analog=on","IVEUR96030L")</f>
        <v>IVEUR96030L</v>
      </c>
      <c r="B97" s="1" t="s">
        <v>175</v>
      </c>
      <c r="C97" s="1" t="s">
        <v>106</v>
      </c>
      <c r="D97" t="s">
        <v>176</v>
      </c>
    </row>
    <row r="98" spans="1:4" x14ac:dyDescent="0.25">
      <c r="A98" s="4" t="str">
        <f>HYPERLINK("http://www.autodoc.ru/Web/price/art/IVEUR96030R?analog=on","IVEUR96030R")</f>
        <v>IVEUR96030R</v>
      </c>
      <c r="B98" s="1" t="s">
        <v>177</v>
      </c>
      <c r="C98" s="1" t="s">
        <v>106</v>
      </c>
      <c r="D98" t="s">
        <v>178</v>
      </c>
    </row>
    <row r="99" spans="1:4" x14ac:dyDescent="0.25">
      <c r="A99" s="4" t="str">
        <f>HYPERLINK("http://www.autodoc.ru/Web/price/art/IVCAR96070L?analog=on","IVCAR96070L")</f>
        <v>IVCAR96070L</v>
      </c>
      <c r="B99" s="1" t="s">
        <v>151</v>
      </c>
      <c r="C99" s="1" t="s">
        <v>152</v>
      </c>
      <c r="D99" t="s">
        <v>153</v>
      </c>
    </row>
    <row r="100" spans="1:4" x14ac:dyDescent="0.25">
      <c r="A100" s="4" t="str">
        <f>HYPERLINK("http://www.autodoc.ru/Web/price/art/IVCAR96070R?analog=on","IVCAR96070R")</f>
        <v>IVCAR96070R</v>
      </c>
      <c r="B100" s="1" t="s">
        <v>154</v>
      </c>
      <c r="C100" s="1" t="s">
        <v>152</v>
      </c>
      <c r="D100" t="s">
        <v>155</v>
      </c>
    </row>
    <row r="101" spans="1:4" x14ac:dyDescent="0.25">
      <c r="A101" s="4" t="str">
        <f>HYPERLINK("http://www.autodoc.ru/Web/price/art/IVCAR96970?analog=on","IVCAR96970")</f>
        <v>IVCAR96970</v>
      </c>
      <c r="B101" s="1" t="s">
        <v>168</v>
      </c>
      <c r="C101" s="1" t="s">
        <v>106</v>
      </c>
      <c r="D101" t="s">
        <v>169</v>
      </c>
    </row>
    <row r="102" spans="1:4" x14ac:dyDescent="0.25">
      <c r="A102" s="3" t="s">
        <v>179</v>
      </c>
      <c r="B102" s="3"/>
      <c r="C102" s="3"/>
      <c r="D102" s="3"/>
    </row>
    <row r="103" spans="1:4" x14ac:dyDescent="0.25">
      <c r="A103" s="4" t="str">
        <f>HYPERLINK("http://www.autodoc.ru/Web/price/art/IVSTR03000L?analog=on","IVSTR03000L")</f>
        <v>IVSTR03000L</v>
      </c>
      <c r="B103" s="1" t="s">
        <v>144</v>
      </c>
      <c r="C103" s="1" t="s">
        <v>145</v>
      </c>
      <c r="D103" t="s">
        <v>146</v>
      </c>
    </row>
    <row r="104" spans="1:4" x14ac:dyDescent="0.25">
      <c r="A104" s="4" t="str">
        <f>HYPERLINK("http://www.autodoc.ru/Web/price/art/IVSTR03000R?analog=on","IVSTR03000R")</f>
        <v>IVSTR03000R</v>
      </c>
      <c r="B104" s="1" t="s">
        <v>147</v>
      </c>
      <c r="C104" s="1" t="s">
        <v>145</v>
      </c>
      <c r="D104" t="s">
        <v>148</v>
      </c>
    </row>
    <row r="105" spans="1:4" x14ac:dyDescent="0.25">
      <c r="A105" s="4" t="str">
        <f>HYPERLINK("http://www.autodoc.ru/Web/price/art/IVSTR03030WL?analog=on","IVSTR03030WL")</f>
        <v>IVSTR03030WL</v>
      </c>
      <c r="B105" s="1" t="s">
        <v>180</v>
      </c>
      <c r="C105" s="1" t="s">
        <v>181</v>
      </c>
      <c r="D105" t="s">
        <v>182</v>
      </c>
    </row>
    <row r="106" spans="1:4" x14ac:dyDescent="0.25">
      <c r="A106" s="4" t="str">
        <f>HYPERLINK("http://www.autodoc.ru/Web/price/art/IVSTR03030WR?analog=on","IVSTR03030WR")</f>
        <v>IVSTR03030WR</v>
      </c>
      <c r="B106" s="1" t="s">
        <v>183</v>
      </c>
      <c r="C106" s="1" t="s">
        <v>181</v>
      </c>
      <c r="D106" t="s">
        <v>184</v>
      </c>
    </row>
    <row r="107" spans="1:4" x14ac:dyDescent="0.25">
      <c r="A107" s="4" t="str">
        <f>HYPERLINK("http://www.autodoc.ru/Web/price/art/IVSTR03070Z?analog=on","IVSTR03070Z")</f>
        <v>IVSTR03070Z</v>
      </c>
      <c r="B107" s="1" t="s">
        <v>185</v>
      </c>
      <c r="C107" s="1" t="s">
        <v>145</v>
      </c>
      <c r="D107" t="s">
        <v>186</v>
      </c>
    </row>
    <row r="108" spans="1:4" x14ac:dyDescent="0.25">
      <c r="A108" s="4" t="str">
        <f>HYPERLINK("http://www.autodoc.ru/Web/price/art/IVSTR03071Z?analog=on","IVSTR03071Z")</f>
        <v>IVSTR03071Z</v>
      </c>
      <c r="B108" s="1" t="s">
        <v>187</v>
      </c>
      <c r="C108" s="1" t="s">
        <v>145</v>
      </c>
      <c r="D108" t="s">
        <v>188</v>
      </c>
    </row>
    <row r="109" spans="1:4" x14ac:dyDescent="0.25">
      <c r="A109" s="4" t="str">
        <f>HYPERLINK("http://www.autodoc.ru/Web/price/art/IVSTR03260YL?analog=on","IVSTR03260YL")</f>
        <v>IVSTR03260YL</v>
      </c>
      <c r="B109" s="1" t="s">
        <v>189</v>
      </c>
      <c r="C109" s="1" t="s">
        <v>145</v>
      </c>
      <c r="D109" t="s">
        <v>190</v>
      </c>
    </row>
    <row r="110" spans="1:4" x14ac:dyDescent="0.25">
      <c r="A110" s="4" t="str">
        <f>HYPERLINK("http://www.autodoc.ru/Web/price/art/IVSTR03260YR?analog=on","IVSTR03260YR")</f>
        <v>IVSTR03260YR</v>
      </c>
      <c r="B110" s="1" t="s">
        <v>189</v>
      </c>
      <c r="C110" s="1" t="s">
        <v>145</v>
      </c>
      <c r="D110" t="s">
        <v>191</v>
      </c>
    </row>
    <row r="111" spans="1:4" x14ac:dyDescent="0.25">
      <c r="A111" s="4" t="str">
        <f>HYPERLINK("http://www.autodoc.ru/Web/price/art/IVSTR03740L?analog=on","IVSTR03740L")</f>
        <v>IVSTR03740L</v>
      </c>
      <c r="B111" s="1" t="s">
        <v>164</v>
      </c>
      <c r="C111" s="1" t="s">
        <v>145</v>
      </c>
      <c r="D111" t="s">
        <v>165</v>
      </c>
    </row>
    <row r="112" spans="1:4" x14ac:dyDescent="0.25">
      <c r="A112" s="4" t="str">
        <f>HYPERLINK("http://www.autodoc.ru/Web/price/art/IVSTR03740R?analog=on","IVSTR03740R")</f>
        <v>IVSTR03740R</v>
      </c>
      <c r="B112" s="1" t="s">
        <v>166</v>
      </c>
      <c r="C112" s="1" t="s">
        <v>145</v>
      </c>
      <c r="D112" t="s">
        <v>167</v>
      </c>
    </row>
    <row r="113" spans="1:4" x14ac:dyDescent="0.25">
      <c r="A113" s="4" t="str">
        <f>HYPERLINK("http://www.autodoc.ru/Web/price/art/IVSTR03741L?analog=on","IVSTR03741L")</f>
        <v>IVSTR03741L</v>
      </c>
      <c r="B113" s="1" t="s">
        <v>192</v>
      </c>
      <c r="C113" s="1" t="s">
        <v>145</v>
      </c>
      <c r="D113" t="s">
        <v>193</v>
      </c>
    </row>
    <row r="114" spans="1:4" x14ac:dyDescent="0.25">
      <c r="A114" s="4" t="str">
        <f>HYPERLINK("http://www.autodoc.ru/Web/price/art/IVSTR03930?analog=on","IVSTR03930")</f>
        <v>IVSTR03930</v>
      </c>
      <c r="B114" s="1" t="s">
        <v>194</v>
      </c>
      <c r="C114" s="1" t="s">
        <v>145</v>
      </c>
      <c r="D114" t="s">
        <v>195</v>
      </c>
    </row>
    <row r="115" spans="1:4" x14ac:dyDescent="0.25">
      <c r="A115" s="4" t="str">
        <f>HYPERLINK("http://www.autodoc.ru/Web/price/art/IVSTR03970?analog=on","IVSTR03970")</f>
        <v>IVSTR03970</v>
      </c>
      <c r="B115" s="1" t="s">
        <v>196</v>
      </c>
      <c r="C115" s="1" t="s">
        <v>145</v>
      </c>
      <c r="D115" t="s">
        <v>197</v>
      </c>
    </row>
    <row r="116" spans="1:4" x14ac:dyDescent="0.25">
      <c r="A116" s="3" t="s">
        <v>198</v>
      </c>
      <c r="B116" s="3"/>
      <c r="C116" s="3"/>
      <c r="D116" s="3"/>
    </row>
    <row r="117" spans="1:4" x14ac:dyDescent="0.25">
      <c r="A117" s="4" t="str">
        <f>HYPERLINK("http://www.autodoc.ru/Web/price/art/IVSTR08000L?analog=on","IVSTR08000L")</f>
        <v>IVSTR08000L</v>
      </c>
      <c r="B117" s="1" t="s">
        <v>199</v>
      </c>
      <c r="C117" s="1" t="s">
        <v>121</v>
      </c>
      <c r="D117" t="s">
        <v>200</v>
      </c>
    </row>
    <row r="118" spans="1:4" x14ac:dyDescent="0.25">
      <c r="A118" s="4" t="str">
        <f>HYPERLINK("http://www.autodoc.ru/Web/price/art/IVSTR08000R?analog=on","IVSTR08000R")</f>
        <v>IVSTR08000R</v>
      </c>
      <c r="B118" s="1" t="s">
        <v>201</v>
      </c>
      <c r="C118" s="1" t="s">
        <v>121</v>
      </c>
      <c r="D118" t="s">
        <v>202</v>
      </c>
    </row>
    <row r="119" spans="1:4" x14ac:dyDescent="0.25">
      <c r="A119" s="4" t="str">
        <f>HYPERLINK("http://www.autodoc.ru/Web/price/art/IVSTR08030YL?analog=on","IVSTR08030YL")</f>
        <v>IVSTR08030YL</v>
      </c>
      <c r="B119" s="1" t="s">
        <v>203</v>
      </c>
      <c r="C119" s="1" t="s">
        <v>121</v>
      </c>
      <c r="D119" t="s">
        <v>204</v>
      </c>
    </row>
    <row r="120" spans="1:4" x14ac:dyDescent="0.25">
      <c r="A120" s="4" t="str">
        <f>HYPERLINK("http://www.autodoc.ru/Web/price/art/IVSTR08030YR?analog=on","IVSTR08030YR")</f>
        <v>IVSTR08030YR</v>
      </c>
      <c r="B120" s="1" t="s">
        <v>205</v>
      </c>
      <c r="C120" s="1" t="s">
        <v>121</v>
      </c>
      <c r="D120" t="s">
        <v>206</v>
      </c>
    </row>
    <row r="121" spans="1:4" x14ac:dyDescent="0.25">
      <c r="A121" s="4" t="str">
        <f>HYPERLINK("http://www.autodoc.ru/Web/price/art/IVSTR08450L?analog=on","IVSTR08450L")</f>
        <v>IVSTR08450L</v>
      </c>
      <c r="B121" s="1" t="s">
        <v>207</v>
      </c>
      <c r="C121" s="1" t="s">
        <v>121</v>
      </c>
      <c r="D121" t="s">
        <v>208</v>
      </c>
    </row>
    <row r="122" spans="1:4" x14ac:dyDescent="0.25">
      <c r="A122" s="4" t="str">
        <f>HYPERLINK("http://www.autodoc.ru/Web/price/art/IVSTR08451L?analog=on","IVSTR08451L")</f>
        <v>IVSTR08451L</v>
      </c>
      <c r="B122" s="1" t="s">
        <v>209</v>
      </c>
      <c r="C122" s="1" t="s">
        <v>121</v>
      </c>
      <c r="D122" t="s">
        <v>210</v>
      </c>
    </row>
    <row r="123" spans="1:4" x14ac:dyDescent="0.25">
      <c r="A123" s="4" t="str">
        <f>HYPERLINK("http://www.autodoc.ru/Web/price/art/IVSTR08451R?analog=on","IVSTR08451R")</f>
        <v>IVSTR08451R</v>
      </c>
      <c r="B123" s="1" t="s">
        <v>211</v>
      </c>
      <c r="C123" s="1" t="s">
        <v>121</v>
      </c>
      <c r="D123" t="s">
        <v>212</v>
      </c>
    </row>
    <row r="124" spans="1:4" x14ac:dyDescent="0.25">
      <c r="A124" s="4" t="str">
        <f>HYPERLINK("http://www.autodoc.ru/Web/price/art/IVSTR08460Z?analog=on","IVSTR08460Z")</f>
        <v>IVSTR08460Z</v>
      </c>
      <c r="B124" s="1" t="s">
        <v>156</v>
      </c>
      <c r="C124" s="1" t="s">
        <v>121</v>
      </c>
      <c r="D124" t="s">
        <v>157</v>
      </c>
    </row>
    <row r="125" spans="1:4" x14ac:dyDescent="0.25">
      <c r="A125" s="4" t="str">
        <f>HYPERLINK("http://www.autodoc.ru/Web/price/art/IVSTR08461Z?analog=on","IVSTR08461Z")</f>
        <v>IVSTR08461Z</v>
      </c>
      <c r="B125" s="1" t="s">
        <v>158</v>
      </c>
      <c r="C125" s="1" t="s">
        <v>121</v>
      </c>
      <c r="D125" t="s">
        <v>159</v>
      </c>
    </row>
    <row r="126" spans="1:4" x14ac:dyDescent="0.25">
      <c r="A126" s="2" t="s">
        <v>213</v>
      </c>
      <c r="B126" s="2"/>
      <c r="C126" s="2"/>
      <c r="D126" s="2"/>
    </row>
    <row r="127" spans="1:4" x14ac:dyDescent="0.25">
      <c r="A127" s="3" t="s">
        <v>214</v>
      </c>
      <c r="B127" s="3"/>
      <c r="C127" s="3"/>
      <c r="D127" s="3"/>
    </row>
    <row r="128" spans="1:4" x14ac:dyDescent="0.25">
      <c r="A128" s="4" t="str">
        <f>HYPERLINK("http://www.autodoc.ru/Web/price/art/MAF2094070L?analog=on","MAF2094070L")</f>
        <v>MAF2094070L</v>
      </c>
      <c r="B128" s="1" t="s">
        <v>215</v>
      </c>
      <c r="C128" s="1" t="s">
        <v>216</v>
      </c>
      <c r="D128" t="s">
        <v>217</v>
      </c>
    </row>
    <row r="129" spans="1:4" x14ac:dyDescent="0.25">
      <c r="A129" s="4" t="str">
        <f>HYPERLINK("http://www.autodoc.ru/Web/price/art/MAF2094070R?analog=on","MAF2094070R")</f>
        <v>MAF2094070R</v>
      </c>
      <c r="B129" s="1" t="s">
        <v>218</v>
      </c>
      <c r="C129" s="1" t="s">
        <v>216</v>
      </c>
      <c r="D129" t="s">
        <v>219</v>
      </c>
    </row>
    <row r="130" spans="1:4" x14ac:dyDescent="0.25">
      <c r="A130" s="4" t="str">
        <f>HYPERLINK("http://www.autodoc.ru/Web/price/art/MAF2094450Z?analog=on","MAF2094450Z")</f>
        <v>MAF2094450Z</v>
      </c>
      <c r="B130" s="1" t="s">
        <v>220</v>
      </c>
      <c r="C130" s="1" t="s">
        <v>216</v>
      </c>
      <c r="D130" t="s">
        <v>221</v>
      </c>
    </row>
    <row r="131" spans="1:4" x14ac:dyDescent="0.25">
      <c r="A131" s="4" t="str">
        <f>HYPERLINK("http://www.autodoc.ru/Web/price/art/MAF2094451Z?analog=on","MAF2094451Z")</f>
        <v>MAF2094451Z</v>
      </c>
      <c r="B131" s="1" t="s">
        <v>222</v>
      </c>
      <c r="C131" s="1" t="s">
        <v>216</v>
      </c>
      <c r="D131" t="s">
        <v>223</v>
      </c>
    </row>
    <row r="132" spans="1:4" x14ac:dyDescent="0.25">
      <c r="A132" s="4" t="str">
        <f>HYPERLINK("http://www.autodoc.ru/Web/price/art/MAF2094452L?analog=on","MAF2094452L")</f>
        <v>MAF2094452L</v>
      </c>
      <c r="B132" s="1" t="s">
        <v>224</v>
      </c>
      <c r="C132" s="1" t="s">
        <v>216</v>
      </c>
      <c r="D132" t="s">
        <v>225</v>
      </c>
    </row>
    <row r="133" spans="1:4" x14ac:dyDescent="0.25">
      <c r="A133" s="4" t="str">
        <f>HYPERLINK("http://www.autodoc.ru/Web/price/art/MAF2094452R?analog=on","MAF2094452R")</f>
        <v>MAF2094452R</v>
      </c>
      <c r="B133" s="1" t="s">
        <v>226</v>
      </c>
      <c r="C133" s="1" t="s">
        <v>216</v>
      </c>
      <c r="D133" t="s">
        <v>227</v>
      </c>
    </row>
    <row r="134" spans="1:4" x14ac:dyDescent="0.25">
      <c r="A134" s="4" t="str">
        <f>HYPERLINK("http://www.autodoc.ru/Web/price/art/MAF2094460Z?analog=on","MAF2094460Z")</f>
        <v>MAF2094460Z</v>
      </c>
      <c r="B134" s="1" t="s">
        <v>228</v>
      </c>
      <c r="C134" s="1" t="s">
        <v>216</v>
      </c>
      <c r="D134" t="s">
        <v>229</v>
      </c>
    </row>
    <row r="135" spans="1:4" x14ac:dyDescent="0.25">
      <c r="A135" s="4" t="str">
        <f>HYPERLINK("http://www.autodoc.ru/Web/price/art/MAF2094461Z?analog=on","MAF2094461Z")</f>
        <v>MAF2094461Z</v>
      </c>
      <c r="B135" s="1" t="s">
        <v>230</v>
      </c>
      <c r="C135" s="1" t="s">
        <v>216</v>
      </c>
      <c r="D135" t="s">
        <v>231</v>
      </c>
    </row>
    <row r="136" spans="1:4" x14ac:dyDescent="0.25">
      <c r="A136" s="3" t="s">
        <v>232</v>
      </c>
      <c r="B136" s="3"/>
      <c r="C136" s="3"/>
      <c r="D136" s="3"/>
    </row>
    <row r="137" spans="1:4" x14ac:dyDescent="0.25">
      <c r="A137" s="4" t="str">
        <f>HYPERLINK("http://www.autodoc.ru/Web/price/art/MATGA00000L?analog=on","MATGA00000L")</f>
        <v>MATGA00000L</v>
      </c>
      <c r="B137" s="1" t="s">
        <v>233</v>
      </c>
      <c r="C137" s="1" t="s">
        <v>234</v>
      </c>
      <c r="D137" t="s">
        <v>235</v>
      </c>
    </row>
    <row r="138" spans="1:4" x14ac:dyDescent="0.25">
      <c r="A138" s="4" t="str">
        <f>HYPERLINK("http://www.autodoc.ru/Web/price/art/MATGA00000R?analog=on","MATGA00000R")</f>
        <v>MATGA00000R</v>
      </c>
      <c r="B138" s="1" t="s">
        <v>236</v>
      </c>
      <c r="C138" s="1" t="s">
        <v>234</v>
      </c>
      <c r="D138" t="s">
        <v>237</v>
      </c>
    </row>
    <row r="139" spans="1:4" x14ac:dyDescent="0.25">
      <c r="A139" s="4" t="str">
        <f>HYPERLINK("http://www.autodoc.ru/Web/price/art/MATGA00001L?analog=on","MATGA00001L")</f>
        <v>MATGA00001L</v>
      </c>
      <c r="B139" s="1" t="s">
        <v>238</v>
      </c>
      <c r="C139" s="1" t="s">
        <v>234</v>
      </c>
      <c r="D139" t="s">
        <v>239</v>
      </c>
    </row>
    <row r="140" spans="1:4" x14ac:dyDescent="0.25">
      <c r="A140" s="4" t="str">
        <f>HYPERLINK("http://www.autodoc.ru/Web/price/art/MATGA00001R?analog=on","MATGA00001R")</f>
        <v>MATGA00001R</v>
      </c>
      <c r="B140" s="1" t="s">
        <v>240</v>
      </c>
      <c r="C140" s="1" t="s">
        <v>234</v>
      </c>
      <c r="D140" t="s">
        <v>241</v>
      </c>
    </row>
    <row r="141" spans="1:4" x14ac:dyDescent="0.25">
      <c r="A141" s="4" t="str">
        <f>HYPERLINK("http://www.autodoc.ru/Web/price/art/MATGA00070YL?analog=on","MATGA00070YL")</f>
        <v>MATGA00070YL</v>
      </c>
      <c r="B141" s="1" t="s">
        <v>242</v>
      </c>
      <c r="C141" s="1" t="s">
        <v>234</v>
      </c>
      <c r="D141" t="s">
        <v>243</v>
      </c>
    </row>
    <row r="142" spans="1:4" x14ac:dyDescent="0.25">
      <c r="A142" s="4" t="str">
        <f>HYPERLINK("http://www.autodoc.ru/Web/price/art/MATGA00070YR?analog=on","MATGA00070YR")</f>
        <v>MATGA00070YR</v>
      </c>
      <c r="B142" s="1" t="s">
        <v>244</v>
      </c>
      <c r="C142" s="1" t="s">
        <v>234</v>
      </c>
      <c r="D142" t="s">
        <v>245</v>
      </c>
    </row>
    <row r="143" spans="1:4" x14ac:dyDescent="0.25">
      <c r="A143" s="4" t="str">
        <f>HYPERLINK("http://www.autodoc.ru/Web/price/art/MATGA00071WL?analog=on","MATGA00071WL")</f>
        <v>MATGA00071WL</v>
      </c>
      <c r="B143" s="1" t="s">
        <v>246</v>
      </c>
      <c r="C143" s="1" t="s">
        <v>247</v>
      </c>
      <c r="D143" t="s">
        <v>248</v>
      </c>
    </row>
    <row r="144" spans="1:4" x14ac:dyDescent="0.25">
      <c r="A144" s="4" t="str">
        <f>HYPERLINK("http://www.autodoc.ru/Web/price/art/MATGA00071WR?analog=on","MATGA00071WR")</f>
        <v>MATGA00071WR</v>
      </c>
      <c r="B144" s="1" t="s">
        <v>249</v>
      </c>
      <c r="C144" s="1" t="s">
        <v>247</v>
      </c>
      <c r="D144" t="s">
        <v>250</v>
      </c>
    </row>
    <row r="145" spans="1:4" x14ac:dyDescent="0.25">
      <c r="A145" s="4" t="str">
        <f>HYPERLINK("http://www.autodoc.ru/Web/price/art/MATGA00260YZ?analog=on","MATGA00260YZ")</f>
        <v>MATGA00260YZ</v>
      </c>
      <c r="B145" s="1" t="s">
        <v>251</v>
      </c>
      <c r="C145" s="1" t="s">
        <v>234</v>
      </c>
      <c r="D145" t="s">
        <v>252</v>
      </c>
    </row>
    <row r="146" spans="1:4" x14ac:dyDescent="0.25">
      <c r="A146" s="4" t="str">
        <f>HYPERLINK("http://www.autodoc.ru/Web/price/art/MATGA00261WZ?analog=on","MATGA00261WZ")</f>
        <v>MATGA00261WZ</v>
      </c>
      <c r="B146" s="1" t="s">
        <v>253</v>
      </c>
      <c r="C146" s="1" t="s">
        <v>234</v>
      </c>
      <c r="D146" t="s">
        <v>254</v>
      </c>
    </row>
    <row r="147" spans="1:4" x14ac:dyDescent="0.25">
      <c r="A147" s="4" t="str">
        <f>HYPERLINK("http://www.autodoc.ru/Web/price/art/MATGA00450L?analog=on","MATGA00450L")</f>
        <v>MATGA00450L</v>
      </c>
      <c r="B147" s="1" t="s">
        <v>255</v>
      </c>
      <c r="C147" s="1" t="s">
        <v>247</v>
      </c>
      <c r="D147" t="s">
        <v>256</v>
      </c>
    </row>
    <row r="148" spans="1:4" x14ac:dyDescent="0.25">
      <c r="A148" s="4" t="str">
        <f>HYPERLINK("http://www.autodoc.ru/Web/price/art/MATGA00450R?analog=on","MATGA00450R")</f>
        <v>MATGA00450R</v>
      </c>
      <c r="B148" s="1" t="s">
        <v>257</v>
      </c>
      <c r="C148" s="1" t="s">
        <v>247</v>
      </c>
      <c r="D148" t="s">
        <v>258</v>
      </c>
    </row>
    <row r="149" spans="1:4" x14ac:dyDescent="0.25">
      <c r="A149" s="4" t="str">
        <f>HYPERLINK("http://www.autodoc.ru/Web/price/art/MATGA00451L?analog=on","MATGA00451L")</f>
        <v>MATGA00451L</v>
      </c>
      <c r="B149" s="1" t="s">
        <v>259</v>
      </c>
      <c r="C149" s="1" t="s">
        <v>247</v>
      </c>
      <c r="D149" t="s">
        <v>260</v>
      </c>
    </row>
    <row r="150" spans="1:4" x14ac:dyDescent="0.25">
      <c r="A150" s="4" t="str">
        <f>HYPERLINK("http://www.autodoc.ru/Web/price/art/MATGA0045AL?analog=on","MATGA0045AL")</f>
        <v>MATGA0045AL</v>
      </c>
      <c r="B150" s="1" t="s">
        <v>261</v>
      </c>
      <c r="C150" s="1" t="s">
        <v>247</v>
      </c>
      <c r="D150" t="s">
        <v>262</v>
      </c>
    </row>
    <row r="151" spans="1:4" x14ac:dyDescent="0.25">
      <c r="A151" s="4" t="str">
        <f>HYPERLINK("http://www.autodoc.ru/Web/price/art/MATGA00451R?analog=on","MATGA00451R")</f>
        <v>MATGA00451R</v>
      </c>
      <c r="B151" s="1" t="s">
        <v>263</v>
      </c>
      <c r="C151" s="1" t="s">
        <v>247</v>
      </c>
      <c r="D151" t="s">
        <v>264</v>
      </c>
    </row>
    <row r="152" spans="1:4" x14ac:dyDescent="0.25">
      <c r="A152" s="4" t="str">
        <f>HYPERLINK("http://www.autodoc.ru/Web/price/art/MATGA0045AR?analog=on","MATGA0045AR")</f>
        <v>MATGA0045AR</v>
      </c>
      <c r="B152" s="1" t="s">
        <v>265</v>
      </c>
      <c r="C152" s="1" t="s">
        <v>247</v>
      </c>
      <c r="D152" t="s">
        <v>266</v>
      </c>
    </row>
    <row r="153" spans="1:4" x14ac:dyDescent="0.25">
      <c r="A153" s="4" t="str">
        <f>HYPERLINK("http://www.autodoc.ru/Web/price/art/MATGA0045BL?analog=on","MATGA0045BL")</f>
        <v>MATGA0045BL</v>
      </c>
      <c r="B153" s="1" t="s">
        <v>267</v>
      </c>
      <c r="C153" s="1" t="s">
        <v>247</v>
      </c>
      <c r="D153" t="s">
        <v>268</v>
      </c>
    </row>
    <row r="154" spans="1:4" x14ac:dyDescent="0.25">
      <c r="A154" s="4" t="str">
        <f>HYPERLINK("http://www.autodoc.ru/Web/price/art/MATGA00452L?analog=on","MATGA00452L")</f>
        <v>MATGA00452L</v>
      </c>
      <c r="B154" s="1" t="s">
        <v>269</v>
      </c>
      <c r="C154" s="1" t="s">
        <v>247</v>
      </c>
      <c r="D154" t="s">
        <v>270</v>
      </c>
    </row>
    <row r="155" spans="1:4" x14ac:dyDescent="0.25">
      <c r="A155" s="4" t="str">
        <f>HYPERLINK("http://www.autodoc.ru/Web/price/art/MATGA00452R?analog=on","MATGA00452R")</f>
        <v>MATGA00452R</v>
      </c>
      <c r="B155" s="1" t="s">
        <v>271</v>
      </c>
      <c r="C155" s="1" t="s">
        <v>247</v>
      </c>
      <c r="D155" t="s">
        <v>272</v>
      </c>
    </row>
    <row r="156" spans="1:4" x14ac:dyDescent="0.25">
      <c r="A156" s="4" t="str">
        <f>HYPERLINK("http://www.autodoc.ru/Web/price/art/MATGA0045CL?analog=on","MATGA0045CL")</f>
        <v>MATGA0045CL</v>
      </c>
      <c r="C156" s="1" t="s">
        <v>247</v>
      </c>
      <c r="D156" t="s">
        <v>273</v>
      </c>
    </row>
    <row r="157" spans="1:4" x14ac:dyDescent="0.25">
      <c r="A157" s="4" t="str">
        <f>HYPERLINK("http://www.autodoc.ru/Web/price/art/MATGA00453L?analog=on","MATGA00453L")</f>
        <v>MATGA00453L</v>
      </c>
      <c r="C157" s="1" t="s">
        <v>247</v>
      </c>
      <c r="D157" t="s">
        <v>274</v>
      </c>
    </row>
    <row r="158" spans="1:4" x14ac:dyDescent="0.25">
      <c r="A158" s="4" t="str">
        <f>HYPERLINK("http://www.autodoc.ru/Web/price/art/MATGA0045CR?analog=on","MATGA0045CR")</f>
        <v>MATGA0045CR</v>
      </c>
      <c r="C158" s="1" t="s">
        <v>247</v>
      </c>
      <c r="D158" t="s">
        <v>275</v>
      </c>
    </row>
    <row r="159" spans="1:4" x14ac:dyDescent="0.25">
      <c r="A159" s="4" t="str">
        <f>HYPERLINK("http://www.autodoc.ru/Web/price/art/MATGA00453R?analog=on","MATGA00453R")</f>
        <v>MATGA00453R</v>
      </c>
      <c r="C159" s="1" t="s">
        <v>247</v>
      </c>
      <c r="D159" t="s">
        <v>276</v>
      </c>
    </row>
    <row r="160" spans="1:4" x14ac:dyDescent="0.25">
      <c r="A160" s="4" t="str">
        <f>HYPERLINK("http://www.autodoc.ru/Web/price/art/MATGA0045DL?analog=on","MATGA0045DL")</f>
        <v>MATGA0045DL</v>
      </c>
      <c r="B160" s="1" t="s">
        <v>277</v>
      </c>
      <c r="C160" s="1" t="s">
        <v>247</v>
      </c>
      <c r="D160" t="s">
        <v>278</v>
      </c>
    </row>
    <row r="161" spans="1:4" x14ac:dyDescent="0.25">
      <c r="A161" s="4" t="str">
        <f>HYPERLINK("http://www.autodoc.ru/Web/price/art/MATGA00454L?analog=on","MATGA00454L")</f>
        <v>MATGA00454L</v>
      </c>
      <c r="B161" s="1" t="s">
        <v>279</v>
      </c>
      <c r="C161" s="1" t="s">
        <v>247</v>
      </c>
      <c r="D161" t="s">
        <v>280</v>
      </c>
    </row>
    <row r="162" spans="1:4" x14ac:dyDescent="0.25">
      <c r="A162" s="4" t="str">
        <f>HYPERLINK("http://www.autodoc.ru/Web/price/art/MATGA00454R?analog=on","MATGA00454R")</f>
        <v>MATGA00454R</v>
      </c>
      <c r="C162" s="1" t="s">
        <v>247</v>
      </c>
      <c r="D162" t="s">
        <v>281</v>
      </c>
    </row>
    <row r="163" spans="1:4" x14ac:dyDescent="0.25">
      <c r="A163" s="4" t="str">
        <f>HYPERLINK("http://www.autodoc.ru/Web/price/art/MATGA00455L?analog=on","MATGA00455L")</f>
        <v>MATGA00455L</v>
      </c>
      <c r="B163" s="1" t="s">
        <v>282</v>
      </c>
      <c r="C163" s="1" t="s">
        <v>247</v>
      </c>
      <c r="D163" t="s">
        <v>283</v>
      </c>
    </row>
    <row r="164" spans="1:4" x14ac:dyDescent="0.25">
      <c r="A164" s="4" t="str">
        <f>HYPERLINK("http://www.autodoc.ru/Web/price/art/MATGA00455R?analog=on","MATGA00455R")</f>
        <v>MATGA00455R</v>
      </c>
      <c r="B164" s="1" t="s">
        <v>282</v>
      </c>
      <c r="C164" s="1" t="s">
        <v>247</v>
      </c>
      <c r="D164" t="s">
        <v>284</v>
      </c>
    </row>
    <row r="165" spans="1:4" x14ac:dyDescent="0.25">
      <c r="A165" s="4" t="str">
        <f>HYPERLINK("http://www.autodoc.ru/Web/price/art/MATGA00456L?analog=on","MATGA00456L")</f>
        <v>MATGA00456L</v>
      </c>
      <c r="B165" s="1" t="s">
        <v>282</v>
      </c>
      <c r="C165" s="1" t="s">
        <v>247</v>
      </c>
      <c r="D165" t="s">
        <v>285</v>
      </c>
    </row>
    <row r="166" spans="1:4" x14ac:dyDescent="0.25">
      <c r="A166" s="4" t="str">
        <f>HYPERLINK("http://www.autodoc.ru/Web/price/art/MATGA00456R?analog=on","MATGA00456R")</f>
        <v>MATGA00456R</v>
      </c>
      <c r="B166" s="1" t="s">
        <v>282</v>
      </c>
      <c r="C166" s="1" t="s">
        <v>247</v>
      </c>
      <c r="D166" t="s">
        <v>286</v>
      </c>
    </row>
    <row r="167" spans="1:4" x14ac:dyDescent="0.25">
      <c r="A167" s="4" t="str">
        <f>HYPERLINK("http://www.autodoc.ru/Web/price/art/MATGA00457L?analog=on","MATGA00457L")</f>
        <v>MATGA00457L</v>
      </c>
      <c r="B167" s="1" t="s">
        <v>287</v>
      </c>
      <c r="C167" s="1" t="s">
        <v>247</v>
      </c>
      <c r="D167" t="s">
        <v>288</v>
      </c>
    </row>
    <row r="168" spans="1:4" x14ac:dyDescent="0.25">
      <c r="A168" s="4" t="str">
        <f>HYPERLINK("http://www.autodoc.ru/Web/price/art/MATGA00457R?analog=on","MATGA00457R")</f>
        <v>MATGA00457R</v>
      </c>
      <c r="B168" s="1" t="s">
        <v>287</v>
      </c>
      <c r="C168" s="1" t="s">
        <v>247</v>
      </c>
      <c r="D168" t="s">
        <v>289</v>
      </c>
    </row>
    <row r="169" spans="1:4" x14ac:dyDescent="0.25">
      <c r="A169" s="4" t="str">
        <f>HYPERLINK("http://www.autodoc.ru/Web/price/art/MATGA00458L?analog=on","MATGA00458L")</f>
        <v>MATGA00458L</v>
      </c>
      <c r="B169" s="1" t="s">
        <v>290</v>
      </c>
      <c r="C169" s="1" t="s">
        <v>247</v>
      </c>
      <c r="D169" t="s">
        <v>291</v>
      </c>
    </row>
    <row r="170" spans="1:4" x14ac:dyDescent="0.25">
      <c r="A170" s="4" t="str">
        <f>HYPERLINK("http://www.autodoc.ru/Web/price/art/MATGA00458R?analog=on","MATGA00458R")</f>
        <v>MATGA00458R</v>
      </c>
      <c r="B170" s="1" t="s">
        <v>292</v>
      </c>
      <c r="C170" s="1" t="s">
        <v>247</v>
      </c>
      <c r="D170" t="s">
        <v>293</v>
      </c>
    </row>
    <row r="171" spans="1:4" x14ac:dyDescent="0.25">
      <c r="A171" s="4" t="str">
        <f>HYPERLINK("http://www.autodoc.ru/Web/price/art/MATGA00459L?analog=on","MATGA00459L")</f>
        <v>MATGA00459L</v>
      </c>
      <c r="B171" s="1" t="s">
        <v>294</v>
      </c>
      <c r="C171" s="1" t="s">
        <v>247</v>
      </c>
      <c r="D171" t="s">
        <v>295</v>
      </c>
    </row>
    <row r="172" spans="1:4" x14ac:dyDescent="0.25">
      <c r="A172" s="4" t="str">
        <f>HYPERLINK("http://www.autodoc.ru/Web/price/art/MATGA00459R?analog=on","MATGA00459R")</f>
        <v>MATGA00459R</v>
      </c>
      <c r="B172" s="1" t="s">
        <v>294</v>
      </c>
      <c r="C172" s="1" t="s">
        <v>247</v>
      </c>
      <c r="D172" t="s">
        <v>296</v>
      </c>
    </row>
    <row r="173" spans="1:4" x14ac:dyDescent="0.25">
      <c r="A173" s="4" t="str">
        <f>HYPERLINK("http://www.autodoc.ru/Web/price/art/MATGA00460Z?analog=on","MATGA00460Z")</f>
        <v>MATGA00460Z</v>
      </c>
      <c r="B173" s="1" t="s">
        <v>297</v>
      </c>
      <c r="C173" s="1" t="s">
        <v>247</v>
      </c>
      <c r="D173" t="s">
        <v>298</v>
      </c>
    </row>
    <row r="174" spans="1:4" x14ac:dyDescent="0.25">
      <c r="A174" s="4" t="str">
        <f>HYPERLINK("http://www.autodoc.ru/Web/price/art/MATGA00461Z?analog=on","MATGA00461Z")</f>
        <v>MATGA00461Z</v>
      </c>
      <c r="B174" s="1" t="s">
        <v>299</v>
      </c>
      <c r="C174" s="1" t="s">
        <v>247</v>
      </c>
      <c r="D174" t="s">
        <v>300</v>
      </c>
    </row>
    <row r="175" spans="1:4" x14ac:dyDescent="0.25">
      <c r="A175" s="4" t="str">
        <f>HYPERLINK("http://www.autodoc.ru/Web/price/art/MATGA04740L?analog=on","MATGA04740L")</f>
        <v>MATGA04740L</v>
      </c>
      <c r="B175" s="1" t="s">
        <v>301</v>
      </c>
      <c r="C175" s="1" t="s">
        <v>302</v>
      </c>
      <c r="D175" t="s">
        <v>303</v>
      </c>
    </row>
    <row r="176" spans="1:4" x14ac:dyDescent="0.25">
      <c r="A176" s="4" t="str">
        <f>HYPERLINK("http://www.autodoc.ru/Web/price/art/MATGA04740R?analog=on","MATGA04740R")</f>
        <v>MATGA04740R</v>
      </c>
      <c r="B176" s="1" t="s">
        <v>304</v>
      </c>
      <c r="C176" s="1" t="s">
        <v>302</v>
      </c>
      <c r="D176" t="s">
        <v>305</v>
      </c>
    </row>
    <row r="177" spans="1:4" x14ac:dyDescent="0.25">
      <c r="A177" s="4" t="str">
        <f>HYPERLINK("http://www.autodoc.ru/Web/price/art/MATGA00740L?analog=on","MATGA00740L")</f>
        <v>MATGA00740L</v>
      </c>
      <c r="B177" s="1" t="s">
        <v>306</v>
      </c>
      <c r="C177" s="1" t="s">
        <v>307</v>
      </c>
      <c r="D177" t="s">
        <v>308</v>
      </c>
    </row>
    <row r="178" spans="1:4" x14ac:dyDescent="0.25">
      <c r="A178" s="4" t="str">
        <f>HYPERLINK("http://www.autodoc.ru/Web/price/art/MATGA00740R?analog=on","MATGA00740R")</f>
        <v>MATGA00740R</v>
      </c>
      <c r="B178" s="1" t="s">
        <v>309</v>
      </c>
      <c r="C178" s="1" t="s">
        <v>307</v>
      </c>
      <c r="D178" t="s">
        <v>310</v>
      </c>
    </row>
    <row r="179" spans="1:4" x14ac:dyDescent="0.25">
      <c r="A179" s="4" t="str">
        <f>HYPERLINK("http://www.autodoc.ru/Web/price/art/MATGA00790YZ?analog=on","MATGA00790YZ")</f>
        <v>MATGA00790YZ</v>
      </c>
      <c r="B179" s="1" t="s">
        <v>311</v>
      </c>
      <c r="C179" s="1" t="s">
        <v>234</v>
      </c>
      <c r="D179" t="s">
        <v>312</v>
      </c>
    </row>
    <row r="180" spans="1:4" x14ac:dyDescent="0.25">
      <c r="A180" s="4" t="str">
        <f>HYPERLINK("http://www.autodoc.ru/Web/price/art/MATGA00910?analog=on","MATGA00910")</f>
        <v>MATGA00910</v>
      </c>
      <c r="B180" s="1" t="s">
        <v>313</v>
      </c>
      <c r="C180" s="1" t="s">
        <v>247</v>
      </c>
      <c r="D180" t="s">
        <v>314</v>
      </c>
    </row>
    <row r="181" spans="1:4" x14ac:dyDescent="0.25">
      <c r="A181" s="4" t="str">
        <f>HYPERLINK("http://www.autodoc.ru/Web/price/art/MATGA00911?analog=on","MATGA00911")</f>
        <v>MATGA00911</v>
      </c>
      <c r="B181" s="1" t="s">
        <v>315</v>
      </c>
      <c r="C181" s="1" t="s">
        <v>247</v>
      </c>
      <c r="D181" t="s">
        <v>316</v>
      </c>
    </row>
    <row r="182" spans="1:4" x14ac:dyDescent="0.25">
      <c r="A182" s="4" t="str">
        <f>HYPERLINK("http://www.autodoc.ru/Web/price/art/MATGA00930?analog=on","MATGA00930")</f>
        <v>MATGA00930</v>
      </c>
      <c r="B182" s="1" t="s">
        <v>317</v>
      </c>
      <c r="C182" s="1" t="s">
        <v>247</v>
      </c>
      <c r="D182" t="s">
        <v>318</v>
      </c>
    </row>
    <row r="183" spans="1:4" x14ac:dyDescent="0.25">
      <c r="A183" s="4" t="str">
        <f>HYPERLINK("http://www.autodoc.ru/Web/price/art/MATGA00970?analog=on","MATGA00970")</f>
        <v>MATGA00970</v>
      </c>
      <c r="B183" s="1" t="s">
        <v>319</v>
      </c>
      <c r="C183" s="1" t="s">
        <v>234</v>
      </c>
      <c r="D183" t="s">
        <v>320</v>
      </c>
    </row>
    <row r="184" spans="1:4" x14ac:dyDescent="0.25">
      <c r="A184" s="3" t="s">
        <v>321</v>
      </c>
      <c r="B184" s="3"/>
      <c r="C184" s="3"/>
      <c r="D184" s="3"/>
    </row>
    <row r="185" spans="1:4" x14ac:dyDescent="0.25">
      <c r="A185" s="4" t="str">
        <f>HYPERLINK("http://www.autodoc.ru/Web/price/art/MATGX08000L?analog=on","MATGX08000L")</f>
        <v>MATGX08000L</v>
      </c>
      <c r="B185" s="1" t="s">
        <v>322</v>
      </c>
      <c r="C185" s="1" t="s">
        <v>121</v>
      </c>
      <c r="D185" t="s">
        <v>323</v>
      </c>
    </row>
    <row r="186" spans="1:4" x14ac:dyDescent="0.25">
      <c r="A186" s="4" t="str">
        <f>HYPERLINK("http://www.autodoc.ru/Web/price/art/MATGX08000R?analog=on","MATGX08000R")</f>
        <v>MATGX08000R</v>
      </c>
      <c r="B186" s="1" t="s">
        <v>324</v>
      </c>
      <c r="C186" s="1" t="s">
        <v>121</v>
      </c>
      <c r="D186" t="s">
        <v>325</v>
      </c>
    </row>
    <row r="187" spans="1:4" x14ac:dyDescent="0.25">
      <c r="A187" s="4" t="str">
        <f>HYPERLINK("http://www.autodoc.ru/Web/price/art/MATGX08070L?analog=on","MATGX08070L")</f>
        <v>MATGX08070L</v>
      </c>
      <c r="B187" s="1" t="s">
        <v>326</v>
      </c>
      <c r="C187" s="1" t="s">
        <v>121</v>
      </c>
      <c r="D187" t="s">
        <v>327</v>
      </c>
    </row>
    <row r="188" spans="1:4" x14ac:dyDescent="0.25">
      <c r="A188" s="4" t="str">
        <f>HYPERLINK("http://www.autodoc.ru/Web/price/art/MATGX08070R?analog=on","MATGX08070R")</f>
        <v>MATGX08070R</v>
      </c>
      <c r="B188" s="1" t="s">
        <v>328</v>
      </c>
      <c r="C188" s="1" t="s">
        <v>121</v>
      </c>
      <c r="D188" t="s">
        <v>329</v>
      </c>
    </row>
    <row r="189" spans="1:4" x14ac:dyDescent="0.25">
      <c r="A189" s="4" t="str">
        <f>HYPERLINK("http://www.autodoc.ru/Web/price/art/MATGA04740L?analog=on","MATGA04740L")</f>
        <v>MATGA04740L</v>
      </c>
      <c r="B189" s="1" t="s">
        <v>301</v>
      </c>
      <c r="C189" s="1" t="s">
        <v>302</v>
      </c>
      <c r="D189" t="s">
        <v>303</v>
      </c>
    </row>
    <row r="190" spans="1:4" x14ac:dyDescent="0.25">
      <c r="A190" s="4" t="str">
        <f>HYPERLINK("http://www.autodoc.ru/Web/price/art/MATGA04740R?analog=on","MATGA04740R")</f>
        <v>MATGA04740R</v>
      </c>
      <c r="B190" s="1" t="s">
        <v>304</v>
      </c>
      <c r="C190" s="1" t="s">
        <v>302</v>
      </c>
      <c r="D190" t="s">
        <v>305</v>
      </c>
    </row>
    <row r="191" spans="1:4" x14ac:dyDescent="0.25">
      <c r="A191" s="4" t="str">
        <f>HYPERLINK("http://www.autodoc.ru/Web/price/art/MATGA00970?analog=on","MATGA00970")</f>
        <v>MATGA00970</v>
      </c>
      <c r="B191" s="1" t="s">
        <v>319</v>
      </c>
      <c r="C191" s="1" t="s">
        <v>234</v>
      </c>
      <c r="D191" t="s">
        <v>320</v>
      </c>
    </row>
    <row r="192" spans="1:4" x14ac:dyDescent="0.25">
      <c r="A192" s="2" t="s">
        <v>330</v>
      </c>
      <c r="B192" s="2"/>
      <c r="C192" s="2"/>
      <c r="D192" s="2"/>
    </row>
    <row r="193" spans="1:4" x14ac:dyDescent="0.25">
      <c r="A193" s="3" t="s">
        <v>331</v>
      </c>
      <c r="B193" s="3"/>
      <c r="C193" s="3"/>
      <c r="D193" s="3"/>
    </row>
    <row r="194" spans="1:4" x14ac:dyDescent="0.25">
      <c r="A194" s="4" t="str">
        <f>HYPERLINK("http://www.autodoc.ru/Web/price/art/MDACT03000L?analog=on","MDACT03000L")</f>
        <v>MDACT03000L</v>
      </c>
      <c r="B194" s="1" t="s">
        <v>332</v>
      </c>
      <c r="C194" s="1" t="s">
        <v>181</v>
      </c>
      <c r="D194" t="s">
        <v>333</v>
      </c>
    </row>
    <row r="195" spans="1:4" x14ac:dyDescent="0.25">
      <c r="A195" s="4" t="str">
        <f>HYPERLINK("http://www.autodoc.ru/Web/price/art/MDACT03000R?analog=on","MDACT03000R")</f>
        <v>MDACT03000R</v>
      </c>
      <c r="B195" s="1" t="s">
        <v>334</v>
      </c>
      <c r="C195" s="1" t="s">
        <v>181</v>
      </c>
      <c r="D195" t="s">
        <v>335</v>
      </c>
    </row>
    <row r="196" spans="1:4" x14ac:dyDescent="0.25">
      <c r="A196" s="4" t="str">
        <f>HYPERLINK("http://www.autodoc.ru/Web/price/art/MDACT03070L?analog=on","MDACT03070L")</f>
        <v>MDACT03070L</v>
      </c>
      <c r="B196" s="1" t="s">
        <v>336</v>
      </c>
      <c r="C196" s="1" t="s">
        <v>145</v>
      </c>
      <c r="D196" t="s">
        <v>337</v>
      </c>
    </row>
    <row r="197" spans="1:4" x14ac:dyDescent="0.25">
      <c r="A197" s="4" t="str">
        <f>HYPERLINK("http://www.autodoc.ru/Web/price/art/MDACT03070R?analog=on","MDACT03070R")</f>
        <v>MDACT03070R</v>
      </c>
      <c r="B197" s="1" t="s">
        <v>338</v>
      </c>
      <c r="C197" s="1" t="s">
        <v>145</v>
      </c>
      <c r="D197" t="s">
        <v>339</v>
      </c>
    </row>
    <row r="198" spans="1:4" x14ac:dyDescent="0.25">
      <c r="A198" s="4" t="str">
        <f>HYPERLINK("http://www.autodoc.ru/Web/price/art/MDACT03071L?analog=on","MDACT03071L")</f>
        <v>MDACT03071L</v>
      </c>
      <c r="C198" s="1" t="s">
        <v>145</v>
      </c>
      <c r="D198" t="s">
        <v>340</v>
      </c>
    </row>
    <row r="199" spans="1:4" x14ac:dyDescent="0.25">
      <c r="A199" s="4" t="str">
        <f>HYPERLINK("http://www.autodoc.ru/Web/price/art/MDACT03071R?analog=on","MDACT03071R")</f>
        <v>MDACT03071R</v>
      </c>
      <c r="C199" s="1" t="s">
        <v>145</v>
      </c>
      <c r="D199" t="s">
        <v>341</v>
      </c>
    </row>
    <row r="200" spans="1:4" x14ac:dyDescent="0.25">
      <c r="A200" s="4" t="str">
        <f>HYPERLINK("http://www.autodoc.ru/Web/price/art/MDACT03260YL?analog=on","MDACT03260YL")</f>
        <v>MDACT03260YL</v>
      </c>
      <c r="B200" s="1" t="s">
        <v>342</v>
      </c>
      <c r="C200" s="1" t="s">
        <v>181</v>
      </c>
      <c r="D200" t="s">
        <v>343</v>
      </c>
    </row>
    <row r="201" spans="1:4" x14ac:dyDescent="0.25">
      <c r="A201" s="4" t="str">
        <f>HYPERLINK("http://www.autodoc.ru/Web/price/art/MDACT03260YR?analog=on","MDACT03260YR")</f>
        <v>MDACT03260YR</v>
      </c>
      <c r="B201" s="1" t="s">
        <v>344</v>
      </c>
      <c r="C201" s="1" t="s">
        <v>181</v>
      </c>
      <c r="D201" t="s">
        <v>345</v>
      </c>
    </row>
    <row r="202" spans="1:4" x14ac:dyDescent="0.25">
      <c r="A202" s="4" t="str">
        <f>HYPERLINK("http://www.autodoc.ru/Web/price/art/MDACT03450L?analog=on","MDACT03450L")</f>
        <v>MDACT03450L</v>
      </c>
      <c r="B202" s="1" t="s">
        <v>346</v>
      </c>
      <c r="C202" s="1" t="s">
        <v>181</v>
      </c>
      <c r="D202" t="s">
        <v>347</v>
      </c>
    </row>
    <row r="203" spans="1:4" x14ac:dyDescent="0.25">
      <c r="A203" s="4" t="str">
        <f>HYPERLINK("http://www.autodoc.ru/Web/price/art/MDACT03450R?analog=on","MDACT03450R")</f>
        <v>MDACT03450R</v>
      </c>
      <c r="B203" s="1" t="s">
        <v>348</v>
      </c>
      <c r="C203" s="1" t="s">
        <v>181</v>
      </c>
      <c r="D203" t="s">
        <v>349</v>
      </c>
    </row>
    <row r="204" spans="1:4" x14ac:dyDescent="0.25">
      <c r="A204" s="4" t="str">
        <f>HYPERLINK("http://www.autodoc.ru/Web/price/art/MDACT03451L?analog=on","MDACT03451L")</f>
        <v>MDACT03451L</v>
      </c>
      <c r="C204" s="1" t="s">
        <v>181</v>
      </c>
      <c r="D204" t="s">
        <v>350</v>
      </c>
    </row>
    <row r="205" spans="1:4" x14ac:dyDescent="0.25">
      <c r="A205" s="4" t="str">
        <f>HYPERLINK("http://www.autodoc.ru/Web/price/art/MDACT03451R?analog=on","MDACT03451R")</f>
        <v>MDACT03451R</v>
      </c>
      <c r="C205" s="1" t="s">
        <v>181</v>
      </c>
      <c r="D205" t="s">
        <v>351</v>
      </c>
    </row>
    <row r="206" spans="1:4" x14ac:dyDescent="0.25">
      <c r="A206" s="4" t="str">
        <f>HYPERLINK("http://www.autodoc.ru/Web/price/art/MDACT03452L?analog=on","MDACT03452L")</f>
        <v>MDACT03452L</v>
      </c>
      <c r="B206" s="1" t="s">
        <v>346</v>
      </c>
      <c r="C206" s="1" t="s">
        <v>181</v>
      </c>
      <c r="D206" t="s">
        <v>352</v>
      </c>
    </row>
    <row r="207" spans="1:4" x14ac:dyDescent="0.25">
      <c r="A207" s="4" t="str">
        <f>HYPERLINK("http://www.autodoc.ru/Web/price/art/MDACT03452R?analog=on","MDACT03452R")</f>
        <v>MDACT03452R</v>
      </c>
      <c r="B207" s="1" t="s">
        <v>348</v>
      </c>
      <c r="C207" s="1" t="s">
        <v>181</v>
      </c>
      <c r="D207" t="s">
        <v>353</v>
      </c>
    </row>
    <row r="208" spans="1:4" x14ac:dyDescent="0.25">
      <c r="A208" s="4" t="str">
        <f>HYPERLINK("http://www.autodoc.ru/Web/price/art/MDACT96740L?analog=on","MDACT96740L")</f>
        <v>MDACT96740L</v>
      </c>
      <c r="B208" s="1" t="s">
        <v>354</v>
      </c>
      <c r="C208" s="1" t="s">
        <v>106</v>
      </c>
      <c r="D208" t="s">
        <v>355</v>
      </c>
    </row>
    <row r="209" spans="1:4" x14ac:dyDescent="0.25">
      <c r="A209" s="4" t="str">
        <f>HYPERLINK("http://www.autodoc.ru/Web/price/art/MDACT96740R?analog=on","MDACT96740R")</f>
        <v>MDACT96740R</v>
      </c>
      <c r="B209" s="1" t="s">
        <v>356</v>
      </c>
      <c r="C209" s="1" t="s">
        <v>106</v>
      </c>
      <c r="D209" t="s">
        <v>357</v>
      </c>
    </row>
    <row r="210" spans="1:4" x14ac:dyDescent="0.25">
      <c r="A210" s="4" t="str">
        <f>HYPERLINK("http://www.autodoc.ru/Web/price/art/MDACT96910?analog=on","MDACT96910")</f>
        <v>MDACT96910</v>
      </c>
      <c r="B210" s="1" t="s">
        <v>358</v>
      </c>
      <c r="C210" s="1" t="s">
        <v>106</v>
      </c>
      <c r="D210" t="s">
        <v>359</v>
      </c>
    </row>
    <row r="211" spans="1:4" x14ac:dyDescent="0.25">
      <c r="A211" s="4" t="str">
        <f>HYPERLINK("http://www.autodoc.ru/Web/price/art/MDACT96911?analog=on","MDACT96911")</f>
        <v>MDACT96911</v>
      </c>
      <c r="B211" s="1" t="s">
        <v>360</v>
      </c>
      <c r="C211" s="1" t="s">
        <v>106</v>
      </c>
      <c r="D211" t="s">
        <v>361</v>
      </c>
    </row>
    <row r="212" spans="1:4" x14ac:dyDescent="0.25">
      <c r="A212" s="3" t="s">
        <v>362</v>
      </c>
      <c r="B212" s="3"/>
      <c r="C212" s="3"/>
      <c r="D212" s="3"/>
    </row>
    <row r="213" spans="1:4" x14ac:dyDescent="0.25">
      <c r="A213" s="4" t="str">
        <f>HYPERLINK("http://www.autodoc.ru/Web/price/art/MDACT11000L?analog=on","MDACT11000L")</f>
        <v>MDACT11000L</v>
      </c>
      <c r="B213" s="1" t="s">
        <v>363</v>
      </c>
      <c r="C213" s="1" t="s">
        <v>364</v>
      </c>
      <c r="D213" t="s">
        <v>365</v>
      </c>
    </row>
    <row r="214" spans="1:4" x14ac:dyDescent="0.25">
      <c r="A214" s="4" t="str">
        <f>HYPERLINK("http://www.autodoc.ru/Web/price/art/MDACT08000L?analog=on","MDACT08000L")</f>
        <v>MDACT08000L</v>
      </c>
      <c r="B214" s="1" t="s">
        <v>366</v>
      </c>
      <c r="C214" s="1" t="s">
        <v>121</v>
      </c>
      <c r="D214" t="s">
        <v>365</v>
      </c>
    </row>
    <row r="215" spans="1:4" x14ac:dyDescent="0.25">
      <c r="A215" s="4" t="str">
        <f>HYPERLINK("http://www.autodoc.ru/Web/price/art/MDACT08000R?analog=on","MDACT08000R")</f>
        <v>MDACT08000R</v>
      </c>
      <c r="B215" s="1" t="s">
        <v>367</v>
      </c>
      <c r="C215" s="1" t="s">
        <v>121</v>
      </c>
      <c r="D215" t="s">
        <v>368</v>
      </c>
    </row>
    <row r="216" spans="1:4" x14ac:dyDescent="0.25">
      <c r="A216" s="4" t="str">
        <f>HYPERLINK("http://www.autodoc.ru/Web/price/art/MDACT11000R?analog=on","MDACT11000R")</f>
        <v>MDACT11000R</v>
      </c>
      <c r="B216" s="1" t="s">
        <v>369</v>
      </c>
      <c r="C216" s="1" t="s">
        <v>364</v>
      </c>
      <c r="D216" t="s">
        <v>368</v>
      </c>
    </row>
    <row r="217" spans="1:4" x14ac:dyDescent="0.25">
      <c r="A217" s="4" t="str">
        <f>HYPERLINK("http://www.autodoc.ru/Web/price/art/MDACT08001L?analog=on","MDACT08001L")</f>
        <v>MDACT08001L</v>
      </c>
      <c r="B217" s="1" t="s">
        <v>370</v>
      </c>
      <c r="C217" s="1" t="s">
        <v>121</v>
      </c>
      <c r="D217" t="s">
        <v>371</v>
      </c>
    </row>
    <row r="218" spans="1:4" x14ac:dyDescent="0.25">
      <c r="A218" s="4" t="str">
        <f>HYPERLINK("http://www.autodoc.ru/Web/price/art/MDACT11001L?analog=on","MDACT11001L")</f>
        <v>MDACT11001L</v>
      </c>
      <c r="B218" s="1" t="s">
        <v>372</v>
      </c>
      <c r="C218" s="1" t="s">
        <v>364</v>
      </c>
      <c r="D218" t="s">
        <v>333</v>
      </c>
    </row>
    <row r="219" spans="1:4" x14ac:dyDescent="0.25">
      <c r="A219" s="4" t="str">
        <f>HYPERLINK("http://www.autodoc.ru/Web/price/art/MDACT08001R?analog=on","MDACT08001R")</f>
        <v>MDACT08001R</v>
      </c>
      <c r="B219" s="1" t="s">
        <v>373</v>
      </c>
      <c r="C219" s="1" t="s">
        <v>121</v>
      </c>
      <c r="D219" t="s">
        <v>374</v>
      </c>
    </row>
    <row r="220" spans="1:4" x14ac:dyDescent="0.25">
      <c r="A220" s="4" t="str">
        <f>HYPERLINK("http://www.autodoc.ru/Web/price/art/MDACT11001R?analog=on","MDACT11001R")</f>
        <v>MDACT11001R</v>
      </c>
      <c r="B220" s="1" t="s">
        <v>375</v>
      </c>
      <c r="C220" s="1" t="s">
        <v>364</v>
      </c>
      <c r="D220" t="s">
        <v>335</v>
      </c>
    </row>
    <row r="221" spans="1:4" x14ac:dyDescent="0.25">
      <c r="A221" s="4" t="str">
        <f>HYPERLINK("http://www.autodoc.ru/Web/price/art/MDACT03070L?analog=on","MDACT03070L")</f>
        <v>MDACT03070L</v>
      </c>
      <c r="B221" s="1" t="s">
        <v>336</v>
      </c>
      <c r="C221" s="1" t="s">
        <v>145</v>
      </c>
      <c r="D221" t="s">
        <v>337</v>
      </c>
    </row>
    <row r="222" spans="1:4" x14ac:dyDescent="0.25">
      <c r="A222" s="4" t="str">
        <f>HYPERLINK("http://www.autodoc.ru/Web/price/art/MDACT03070R?analog=on","MDACT03070R")</f>
        <v>MDACT03070R</v>
      </c>
      <c r="B222" s="1" t="s">
        <v>338</v>
      </c>
      <c r="C222" s="1" t="s">
        <v>145</v>
      </c>
      <c r="D222" t="s">
        <v>339</v>
      </c>
    </row>
    <row r="223" spans="1:4" x14ac:dyDescent="0.25">
      <c r="A223" s="4" t="str">
        <f>HYPERLINK("http://www.autodoc.ru/Web/price/art/MDACT03071L?analog=on","MDACT03071L")</f>
        <v>MDACT03071L</v>
      </c>
      <c r="C223" s="1" t="s">
        <v>145</v>
      </c>
      <c r="D223" t="s">
        <v>340</v>
      </c>
    </row>
    <row r="224" spans="1:4" x14ac:dyDescent="0.25">
      <c r="A224" s="4" t="str">
        <f>HYPERLINK("http://www.autodoc.ru/Web/price/art/MDACT03071R?analog=on","MDACT03071R")</f>
        <v>MDACT03071R</v>
      </c>
      <c r="C224" s="1" t="s">
        <v>145</v>
      </c>
      <c r="D224" t="s">
        <v>341</v>
      </c>
    </row>
    <row r="225" spans="1:4" x14ac:dyDescent="0.25">
      <c r="A225" s="4" t="str">
        <f>HYPERLINK("http://www.autodoc.ru/Web/price/art/MDACT96740L?analog=on","MDACT96740L")</f>
        <v>MDACT96740L</v>
      </c>
      <c r="B225" s="1" t="s">
        <v>354</v>
      </c>
      <c r="C225" s="1" t="s">
        <v>106</v>
      </c>
      <c r="D225" t="s">
        <v>355</v>
      </c>
    </row>
    <row r="226" spans="1:4" x14ac:dyDescent="0.25">
      <c r="A226" s="4" t="str">
        <f>HYPERLINK("http://www.autodoc.ru/Web/price/art/MDACT96740R?analog=on","MDACT96740R")</f>
        <v>MDACT96740R</v>
      </c>
      <c r="B226" s="1" t="s">
        <v>356</v>
      </c>
      <c r="C226" s="1" t="s">
        <v>106</v>
      </c>
      <c r="D226" t="s">
        <v>357</v>
      </c>
    </row>
    <row r="227" spans="1:4" x14ac:dyDescent="0.25">
      <c r="A227" s="3" t="s">
        <v>376</v>
      </c>
      <c r="B227" s="3"/>
      <c r="C227" s="3"/>
      <c r="D227" s="3"/>
    </row>
    <row r="228" spans="1:4" x14ac:dyDescent="0.25">
      <c r="A228" s="4" t="str">
        <f>HYPERLINK("http://www.autodoc.ru/Web/price/art/MDACT96000WL?analog=on","MDACT96000WL")</f>
        <v>MDACT96000WL</v>
      </c>
      <c r="B228" s="1" t="s">
        <v>377</v>
      </c>
      <c r="C228" s="1" t="s">
        <v>378</v>
      </c>
      <c r="D228" t="s">
        <v>379</v>
      </c>
    </row>
    <row r="229" spans="1:4" x14ac:dyDescent="0.25">
      <c r="A229" s="4" t="str">
        <f>HYPERLINK("http://www.autodoc.ru/Web/price/art/MDACT96000WR?analog=on","MDACT96000WR")</f>
        <v>MDACT96000WR</v>
      </c>
      <c r="B229" s="1" t="s">
        <v>380</v>
      </c>
      <c r="C229" s="1" t="s">
        <v>378</v>
      </c>
      <c r="D229" t="s">
        <v>381</v>
      </c>
    </row>
    <row r="230" spans="1:4" x14ac:dyDescent="0.25">
      <c r="A230" s="4" t="str">
        <f>HYPERLINK("http://www.autodoc.ru/Web/price/art/MDACT96001WL?analog=on","MDACT96001WL")</f>
        <v>MDACT96001WL</v>
      </c>
      <c r="B230" s="1" t="s">
        <v>382</v>
      </c>
      <c r="C230" s="1" t="s">
        <v>378</v>
      </c>
      <c r="D230" t="s">
        <v>383</v>
      </c>
    </row>
    <row r="231" spans="1:4" x14ac:dyDescent="0.25">
      <c r="A231" s="4" t="str">
        <f>HYPERLINK("http://www.autodoc.ru/Web/price/art/MDACT96001WR?analog=on","MDACT96001WR")</f>
        <v>MDACT96001WR</v>
      </c>
      <c r="B231" s="1" t="s">
        <v>384</v>
      </c>
      <c r="C231" s="1" t="s">
        <v>378</v>
      </c>
      <c r="D231" t="s">
        <v>385</v>
      </c>
    </row>
    <row r="232" spans="1:4" x14ac:dyDescent="0.25">
      <c r="A232" s="4" t="str">
        <f>HYPERLINK("http://www.autodoc.ru/Web/price/art/MDACT96002YL?analog=on","MDACT96002YL")</f>
        <v>MDACT96002YL</v>
      </c>
      <c r="B232" s="1" t="s">
        <v>386</v>
      </c>
      <c r="C232" s="1" t="s">
        <v>378</v>
      </c>
      <c r="D232" t="s">
        <v>387</v>
      </c>
    </row>
    <row r="233" spans="1:4" x14ac:dyDescent="0.25">
      <c r="A233" s="4" t="str">
        <f>HYPERLINK("http://www.autodoc.ru/Web/price/art/MDACT96002YR?analog=on","MDACT96002YR")</f>
        <v>MDACT96002YR</v>
      </c>
      <c r="B233" s="1" t="s">
        <v>388</v>
      </c>
      <c r="C233" s="1" t="s">
        <v>378</v>
      </c>
      <c r="D233" t="s">
        <v>389</v>
      </c>
    </row>
    <row r="234" spans="1:4" x14ac:dyDescent="0.25">
      <c r="A234" s="4" t="str">
        <f>HYPERLINK("http://www.autodoc.ru/Web/price/art/MDACT96003WL?analog=on","MDACT96003WL")</f>
        <v>MDACT96003WL</v>
      </c>
      <c r="B234" s="1" t="s">
        <v>390</v>
      </c>
      <c r="C234" s="1" t="s">
        <v>378</v>
      </c>
      <c r="D234" t="s">
        <v>391</v>
      </c>
    </row>
    <row r="235" spans="1:4" x14ac:dyDescent="0.25">
      <c r="A235" s="4" t="str">
        <f>HYPERLINK("http://www.autodoc.ru/Web/price/art/MDACT96003WR?analog=on","MDACT96003WR")</f>
        <v>MDACT96003WR</v>
      </c>
      <c r="B235" s="1" t="s">
        <v>392</v>
      </c>
      <c r="C235" s="1" t="s">
        <v>378</v>
      </c>
      <c r="D235" t="s">
        <v>393</v>
      </c>
    </row>
    <row r="236" spans="1:4" x14ac:dyDescent="0.25">
      <c r="A236" s="4" t="str">
        <f>HYPERLINK("http://www.autodoc.ru/Web/price/art/MDACT96070LL?analog=on","MDACT96070LL")</f>
        <v>MDACT96070LL</v>
      </c>
      <c r="B236" s="1" t="s">
        <v>394</v>
      </c>
      <c r="C236" s="1" t="s">
        <v>378</v>
      </c>
      <c r="D236" t="s">
        <v>395</v>
      </c>
    </row>
    <row r="237" spans="1:4" x14ac:dyDescent="0.25">
      <c r="A237" s="4" t="str">
        <f>HYPERLINK("http://www.autodoc.ru/Web/price/art/MDACT96070LR?analog=on","MDACT96070LR")</f>
        <v>MDACT96070LR</v>
      </c>
      <c r="B237" s="1" t="s">
        <v>396</v>
      </c>
      <c r="C237" s="1" t="s">
        <v>378</v>
      </c>
      <c r="D237" t="s">
        <v>397</v>
      </c>
    </row>
    <row r="238" spans="1:4" x14ac:dyDescent="0.25">
      <c r="A238" s="4" t="str">
        <f>HYPERLINK("http://www.autodoc.ru/Web/price/art/MDACT96450R?analog=on","MDACT96450R")</f>
        <v>MDACT96450R</v>
      </c>
      <c r="C238" s="1" t="s">
        <v>378</v>
      </c>
      <c r="D238" t="s">
        <v>398</v>
      </c>
    </row>
    <row r="239" spans="1:4" x14ac:dyDescent="0.25">
      <c r="A239" s="4" t="str">
        <f>HYPERLINK("http://www.autodoc.ru/Web/price/art/MDACT9645AZ?analog=on","MDACT9645AZ")</f>
        <v>MDACT9645AZ</v>
      </c>
      <c r="B239" s="1" t="s">
        <v>399</v>
      </c>
      <c r="C239" s="1" t="s">
        <v>378</v>
      </c>
      <c r="D239" t="s">
        <v>400</v>
      </c>
    </row>
    <row r="240" spans="1:4" x14ac:dyDescent="0.25">
      <c r="A240" s="4" t="str">
        <f>HYPERLINK("http://www.autodoc.ru/Web/price/art/MDACT96451R?analog=on","MDACT96451R")</f>
        <v>MDACT96451R</v>
      </c>
      <c r="B240" s="1" t="s">
        <v>401</v>
      </c>
      <c r="C240" s="1" t="s">
        <v>378</v>
      </c>
      <c r="D240" t="s">
        <v>402</v>
      </c>
    </row>
    <row r="241" spans="1:4" x14ac:dyDescent="0.25">
      <c r="A241" s="4" t="str">
        <f>HYPERLINK("http://www.autodoc.ru/Web/price/art/MDACT9645BZ?analog=on","MDACT9645BZ")</f>
        <v>MDACT9645BZ</v>
      </c>
      <c r="B241" s="1" t="s">
        <v>403</v>
      </c>
      <c r="C241" s="1" t="s">
        <v>378</v>
      </c>
      <c r="D241" t="s">
        <v>404</v>
      </c>
    </row>
    <row r="242" spans="1:4" x14ac:dyDescent="0.25">
      <c r="A242" s="4" t="str">
        <f>HYPERLINK("http://www.autodoc.ru/Web/price/art/MDACT96452R?analog=on","MDACT96452R")</f>
        <v>MDACT96452R</v>
      </c>
      <c r="B242" s="1" t="s">
        <v>405</v>
      </c>
      <c r="C242" s="1" t="s">
        <v>378</v>
      </c>
      <c r="D242" t="s">
        <v>349</v>
      </c>
    </row>
    <row r="243" spans="1:4" x14ac:dyDescent="0.25">
      <c r="A243" s="4" t="str">
        <f>HYPERLINK("http://www.autodoc.ru/Web/price/art/MDACT96453R?analog=on","MDACT96453R")</f>
        <v>MDACT96453R</v>
      </c>
      <c r="C243" s="1" t="s">
        <v>378</v>
      </c>
      <c r="D243" t="s">
        <v>406</v>
      </c>
    </row>
    <row r="244" spans="1:4" x14ac:dyDescent="0.25">
      <c r="A244" s="4" t="str">
        <f>HYPERLINK("http://www.autodoc.ru/Web/price/art/MDACT9645CZ?analog=on","MDACT9645CZ")</f>
        <v>MDACT9645CZ</v>
      </c>
      <c r="B244" s="1" t="s">
        <v>407</v>
      </c>
      <c r="C244" s="1" t="s">
        <v>378</v>
      </c>
      <c r="D244" t="s">
        <v>408</v>
      </c>
    </row>
    <row r="245" spans="1:4" x14ac:dyDescent="0.25">
      <c r="A245" s="4" t="str">
        <f>HYPERLINK("http://www.autodoc.ru/Web/price/art/MDACT9645DZ?analog=on","MDACT9645DZ")</f>
        <v>MDACT9645DZ</v>
      </c>
      <c r="B245" s="1" t="s">
        <v>409</v>
      </c>
      <c r="C245" s="1" t="s">
        <v>378</v>
      </c>
      <c r="D245" t="s">
        <v>410</v>
      </c>
    </row>
    <row r="246" spans="1:4" x14ac:dyDescent="0.25">
      <c r="A246" s="4" t="str">
        <f>HYPERLINK("http://www.autodoc.ru/Web/price/art/MDACT96454R?analog=on","MDACT96454R")</f>
        <v>MDACT96454R</v>
      </c>
      <c r="B246" s="1" t="s">
        <v>411</v>
      </c>
      <c r="C246" s="1" t="s">
        <v>378</v>
      </c>
      <c r="D246" t="s">
        <v>412</v>
      </c>
    </row>
    <row r="247" spans="1:4" x14ac:dyDescent="0.25">
      <c r="A247" s="4" t="str">
        <f>HYPERLINK("http://www.autodoc.ru/Web/price/art/MDACT96455L?analog=on","MDACT96455L")</f>
        <v>MDACT96455L</v>
      </c>
      <c r="C247" s="1" t="s">
        <v>378</v>
      </c>
      <c r="D247" t="s">
        <v>413</v>
      </c>
    </row>
    <row r="248" spans="1:4" x14ac:dyDescent="0.25">
      <c r="A248" s="4" t="str">
        <f>HYPERLINK("http://www.autodoc.ru/Web/price/art/MDACT9645EZ?analog=on","MDACT9645EZ")</f>
        <v>MDACT9645EZ</v>
      </c>
      <c r="B248" s="1" t="s">
        <v>414</v>
      </c>
      <c r="C248" s="1" t="s">
        <v>378</v>
      </c>
      <c r="D248" t="s">
        <v>415</v>
      </c>
    </row>
    <row r="249" spans="1:4" x14ac:dyDescent="0.25">
      <c r="A249" s="4" t="str">
        <f>HYPERLINK("http://www.autodoc.ru/Web/price/art/MDACT96456L?analog=on","MDACT96456L")</f>
        <v>MDACT96456L</v>
      </c>
      <c r="B249" s="1" t="s">
        <v>416</v>
      </c>
      <c r="C249" s="1" t="s">
        <v>378</v>
      </c>
      <c r="D249" t="s">
        <v>417</v>
      </c>
    </row>
    <row r="250" spans="1:4" x14ac:dyDescent="0.25">
      <c r="A250" s="4" t="str">
        <f>HYPERLINK("http://www.autodoc.ru/Web/price/art/MDACT96457L?analog=on","MDACT96457L")</f>
        <v>MDACT96457L</v>
      </c>
      <c r="B250" s="1" t="s">
        <v>418</v>
      </c>
      <c r="C250" s="1" t="s">
        <v>378</v>
      </c>
      <c r="D250" t="s">
        <v>419</v>
      </c>
    </row>
    <row r="251" spans="1:4" x14ac:dyDescent="0.25">
      <c r="A251" s="4" t="str">
        <f>HYPERLINK("http://www.autodoc.ru/Web/price/art/MDACT96458L?analog=on","MDACT96458L")</f>
        <v>MDACT96458L</v>
      </c>
      <c r="B251" s="1" t="s">
        <v>420</v>
      </c>
      <c r="C251" s="1" t="s">
        <v>378</v>
      </c>
      <c r="D251" t="s">
        <v>421</v>
      </c>
    </row>
    <row r="252" spans="1:4" x14ac:dyDescent="0.25">
      <c r="A252" s="4" t="str">
        <f>HYPERLINK("http://www.autodoc.ru/Web/price/art/MDACT96459L?analog=on","MDACT96459L")</f>
        <v>MDACT96459L</v>
      </c>
      <c r="B252" s="1" t="s">
        <v>416</v>
      </c>
      <c r="C252" s="1" t="s">
        <v>378</v>
      </c>
      <c r="D252" t="s">
        <v>422</v>
      </c>
    </row>
    <row r="253" spans="1:4" x14ac:dyDescent="0.25">
      <c r="A253" s="4" t="str">
        <f>HYPERLINK("http://www.autodoc.ru/Web/price/art/MDACT96460Z?analog=on","MDACT96460Z")</f>
        <v>MDACT96460Z</v>
      </c>
      <c r="B253" s="1" t="s">
        <v>423</v>
      </c>
      <c r="C253" s="1" t="s">
        <v>378</v>
      </c>
      <c r="D253" t="s">
        <v>424</v>
      </c>
    </row>
    <row r="254" spans="1:4" x14ac:dyDescent="0.25">
      <c r="A254" s="4" t="str">
        <f>HYPERLINK("http://www.autodoc.ru/Web/price/art/MDACT96461Z?analog=on","MDACT96461Z")</f>
        <v>MDACT96461Z</v>
      </c>
      <c r="B254" s="1" t="s">
        <v>423</v>
      </c>
      <c r="C254" s="1" t="s">
        <v>378</v>
      </c>
      <c r="D254" t="s">
        <v>425</v>
      </c>
    </row>
    <row r="255" spans="1:4" x14ac:dyDescent="0.25">
      <c r="A255" s="4" t="str">
        <f>HYPERLINK("http://www.autodoc.ru/Web/price/art/MDACT96462Z?analog=on","MDACT96462Z")</f>
        <v>MDACT96462Z</v>
      </c>
      <c r="B255" s="1" t="s">
        <v>418</v>
      </c>
      <c r="C255" s="1" t="s">
        <v>378</v>
      </c>
      <c r="D255" t="s">
        <v>426</v>
      </c>
    </row>
    <row r="256" spans="1:4" x14ac:dyDescent="0.25">
      <c r="A256" s="4" t="str">
        <f>HYPERLINK("http://www.autodoc.ru/Web/price/art/MDACT96740L?analog=on","MDACT96740L")</f>
        <v>MDACT96740L</v>
      </c>
      <c r="B256" s="1" t="s">
        <v>354</v>
      </c>
      <c r="C256" s="1" t="s">
        <v>106</v>
      </c>
      <c r="D256" t="s">
        <v>355</v>
      </c>
    </row>
    <row r="257" spans="1:4" x14ac:dyDescent="0.25">
      <c r="A257" s="4" t="str">
        <f>HYPERLINK("http://www.autodoc.ru/Web/price/art/MDACT96740R?analog=on","MDACT96740R")</f>
        <v>MDACT96740R</v>
      </c>
      <c r="B257" s="1" t="s">
        <v>356</v>
      </c>
      <c r="C257" s="1" t="s">
        <v>106</v>
      </c>
      <c r="D257" t="s">
        <v>357</v>
      </c>
    </row>
    <row r="258" spans="1:4" x14ac:dyDescent="0.25">
      <c r="A258" s="4" t="str">
        <f>HYPERLINK("http://www.autodoc.ru/Web/price/art/MDACT96910?analog=on","MDACT96910")</f>
        <v>MDACT96910</v>
      </c>
      <c r="B258" s="1" t="s">
        <v>358</v>
      </c>
      <c r="C258" s="1" t="s">
        <v>106</v>
      </c>
      <c r="D258" t="s">
        <v>359</v>
      </c>
    </row>
    <row r="259" spans="1:4" x14ac:dyDescent="0.25">
      <c r="A259" s="4" t="str">
        <f>HYPERLINK("http://www.autodoc.ru/Web/price/art/MDACT96911?analog=on","MDACT96911")</f>
        <v>MDACT96911</v>
      </c>
      <c r="B259" s="1" t="s">
        <v>360</v>
      </c>
      <c r="C259" s="1" t="s">
        <v>106</v>
      </c>
      <c r="D259" t="s">
        <v>361</v>
      </c>
    </row>
    <row r="260" spans="1:4" x14ac:dyDescent="0.25">
      <c r="A260" s="4" t="str">
        <f>HYPERLINK("http://www.autodoc.ru/Web/price/art/MDACT96970?analog=on","MDACT96970")</f>
        <v>MDACT96970</v>
      </c>
      <c r="B260" s="1" t="s">
        <v>427</v>
      </c>
      <c r="C260" s="1" t="s">
        <v>378</v>
      </c>
      <c r="D260" t="s">
        <v>428</v>
      </c>
    </row>
    <row r="261" spans="1:4" x14ac:dyDescent="0.25">
      <c r="A261" s="4" t="str">
        <f>HYPERLINK("http://www.autodoc.ru/Web/price/art/MDACT99970?analog=on","MDACT99970")</f>
        <v>MDACT99970</v>
      </c>
      <c r="B261" s="1" t="s">
        <v>429</v>
      </c>
      <c r="C261" s="1" t="s">
        <v>430</v>
      </c>
      <c r="D261" t="s">
        <v>428</v>
      </c>
    </row>
    <row r="262" spans="1:4" x14ac:dyDescent="0.25">
      <c r="A262" s="3" t="s">
        <v>431</v>
      </c>
      <c r="B262" s="3"/>
      <c r="C262" s="3"/>
      <c r="D262" s="3"/>
    </row>
    <row r="263" spans="1:4" x14ac:dyDescent="0.25">
      <c r="A263" s="4" t="str">
        <f>HYPERLINK("http://www.autodoc.ru/Web/price/art/MDATE04000L?analog=on","MDATE04000L")</f>
        <v>MDATE04000L</v>
      </c>
      <c r="B263" s="1" t="s">
        <v>432</v>
      </c>
      <c r="C263" s="1" t="s">
        <v>302</v>
      </c>
      <c r="D263" t="s">
        <v>433</v>
      </c>
    </row>
    <row r="264" spans="1:4" x14ac:dyDescent="0.25">
      <c r="A264" s="4" t="str">
        <f>HYPERLINK("http://www.autodoc.ru/Web/price/art/MDATE04000R?analog=on","MDATE04000R")</f>
        <v>MDATE04000R</v>
      </c>
      <c r="B264" s="1" t="s">
        <v>434</v>
      </c>
      <c r="C264" s="1" t="s">
        <v>302</v>
      </c>
      <c r="D264" t="s">
        <v>435</v>
      </c>
    </row>
    <row r="265" spans="1:4" x14ac:dyDescent="0.25">
      <c r="A265" s="4" t="str">
        <f>HYPERLINK("http://www.autodoc.ru/Web/price/art/MDATE04001L?analog=on","MDATE04001L")</f>
        <v>MDATE04001L</v>
      </c>
      <c r="B265" s="1" t="s">
        <v>436</v>
      </c>
      <c r="C265" s="1" t="s">
        <v>302</v>
      </c>
      <c r="D265" t="s">
        <v>437</v>
      </c>
    </row>
    <row r="266" spans="1:4" x14ac:dyDescent="0.25">
      <c r="A266" s="4" t="str">
        <f>HYPERLINK("http://www.autodoc.ru/Web/price/art/MDATE04001R?analog=on","MDATE04001R")</f>
        <v>MDATE04001R</v>
      </c>
      <c r="B266" s="1" t="s">
        <v>438</v>
      </c>
      <c r="C266" s="1" t="s">
        <v>302</v>
      </c>
      <c r="D266" t="s">
        <v>439</v>
      </c>
    </row>
    <row r="267" spans="1:4" x14ac:dyDescent="0.25">
      <c r="A267" s="4" t="str">
        <f>HYPERLINK("http://www.autodoc.ru/Web/price/art/MDATE04030WL?analog=on","MDATE04030WL")</f>
        <v>MDATE04030WL</v>
      </c>
      <c r="B267" s="1" t="s">
        <v>440</v>
      </c>
      <c r="C267" s="1" t="s">
        <v>302</v>
      </c>
      <c r="D267" t="s">
        <v>441</v>
      </c>
    </row>
    <row r="268" spans="1:4" x14ac:dyDescent="0.25">
      <c r="A268" s="4" t="str">
        <f>HYPERLINK("http://www.autodoc.ru/Web/price/art/MDATE04030WR?analog=on","MDATE04030WR")</f>
        <v>MDATE04030WR</v>
      </c>
      <c r="B268" s="1" t="s">
        <v>442</v>
      </c>
      <c r="C268" s="1" t="s">
        <v>302</v>
      </c>
      <c r="D268" t="s">
        <v>443</v>
      </c>
    </row>
    <row r="269" spans="1:4" x14ac:dyDescent="0.25">
      <c r="A269" s="4" t="str">
        <f>HYPERLINK("http://www.autodoc.ru/Web/price/art/MDATE97260YL?analog=on","MDATE97260YL")</f>
        <v>MDATE97260YL</v>
      </c>
      <c r="B269" s="1" t="s">
        <v>444</v>
      </c>
      <c r="C269" s="1" t="s">
        <v>445</v>
      </c>
      <c r="D269" t="s">
        <v>446</v>
      </c>
    </row>
    <row r="270" spans="1:4" x14ac:dyDescent="0.25">
      <c r="A270" s="4" t="str">
        <f>HYPERLINK("http://www.autodoc.ru/Web/price/art/MDATE97260YR?analog=on","MDATE97260YR")</f>
        <v>MDATE97260YR</v>
      </c>
      <c r="B270" s="1" t="s">
        <v>447</v>
      </c>
      <c r="C270" s="1" t="s">
        <v>445</v>
      </c>
      <c r="D270" t="s">
        <v>448</v>
      </c>
    </row>
    <row r="271" spans="1:4" x14ac:dyDescent="0.25">
      <c r="A271" s="4" t="str">
        <f>HYPERLINK("http://www.autodoc.ru/Web/price/art/MDATE04450Z?analog=on","MDATE04450Z")</f>
        <v>MDATE04450Z</v>
      </c>
      <c r="C271" s="1" t="s">
        <v>302</v>
      </c>
      <c r="D271" t="s">
        <v>449</v>
      </c>
    </row>
    <row r="272" spans="1:4" x14ac:dyDescent="0.25">
      <c r="A272" s="4" t="str">
        <f>HYPERLINK("http://www.autodoc.ru/Web/price/art/MDATE04451Z?analog=on","MDATE04451Z")</f>
        <v>MDATE04451Z</v>
      </c>
      <c r="C272" s="1" t="s">
        <v>302</v>
      </c>
      <c r="D272" t="s">
        <v>450</v>
      </c>
    </row>
    <row r="273" spans="1:4" x14ac:dyDescent="0.25">
      <c r="A273" s="4" t="str">
        <f>HYPERLINK("http://www.autodoc.ru/Web/price/art/MDATE0445AL?analog=on","MDATE0445AL")</f>
        <v>MDATE0445AL</v>
      </c>
      <c r="B273" s="1" t="s">
        <v>451</v>
      </c>
      <c r="C273" s="1" t="s">
        <v>302</v>
      </c>
      <c r="D273" t="s">
        <v>452</v>
      </c>
    </row>
    <row r="274" spans="1:4" x14ac:dyDescent="0.25">
      <c r="A274" s="4" t="str">
        <f>HYPERLINK("http://www.autodoc.ru/Web/price/art/MDATE0445AR?analog=on","MDATE0445AR")</f>
        <v>MDATE0445AR</v>
      </c>
      <c r="B274" s="1" t="s">
        <v>451</v>
      </c>
      <c r="C274" s="1" t="s">
        <v>302</v>
      </c>
      <c r="D274" t="s">
        <v>453</v>
      </c>
    </row>
    <row r="275" spans="1:4" x14ac:dyDescent="0.25">
      <c r="A275" s="4" t="str">
        <f>HYPERLINK("http://www.autodoc.ru/Web/price/art/MDATE0445BL?analog=on","MDATE0445BL")</f>
        <v>MDATE0445BL</v>
      </c>
      <c r="B275" s="1" t="s">
        <v>454</v>
      </c>
      <c r="C275" s="1" t="s">
        <v>302</v>
      </c>
      <c r="D275" t="s">
        <v>455</v>
      </c>
    </row>
    <row r="276" spans="1:4" x14ac:dyDescent="0.25">
      <c r="A276" s="4" t="str">
        <f>HYPERLINK("http://www.autodoc.ru/Web/price/art/MDATE0445BR?analog=on","MDATE0445BR")</f>
        <v>MDATE0445BR</v>
      </c>
      <c r="B276" s="1" t="s">
        <v>454</v>
      </c>
      <c r="C276" s="1" t="s">
        <v>302</v>
      </c>
      <c r="D276" t="s">
        <v>456</v>
      </c>
    </row>
    <row r="277" spans="1:4" x14ac:dyDescent="0.25">
      <c r="A277" s="4" t="str">
        <f>HYPERLINK("http://www.autodoc.ru/Web/price/art/MDATE0445CL?analog=on","MDATE0445CL")</f>
        <v>MDATE0445CL</v>
      </c>
      <c r="C277" s="1" t="s">
        <v>302</v>
      </c>
      <c r="D277" t="s">
        <v>457</v>
      </c>
    </row>
    <row r="278" spans="1:4" x14ac:dyDescent="0.25">
      <c r="A278" s="4" t="str">
        <f>HYPERLINK("http://www.autodoc.ru/Web/price/art/MDATE0445CR?analog=on","MDATE0445CR")</f>
        <v>MDATE0445CR</v>
      </c>
      <c r="C278" s="1" t="s">
        <v>302</v>
      </c>
      <c r="D278" t="s">
        <v>458</v>
      </c>
    </row>
    <row r="279" spans="1:4" x14ac:dyDescent="0.25">
      <c r="A279" s="4" t="str">
        <f>HYPERLINK("http://www.autodoc.ru/Web/price/art/MDATE04453L?analog=on","MDATE04453L")</f>
        <v>MDATE04453L</v>
      </c>
      <c r="C279" s="1" t="s">
        <v>302</v>
      </c>
      <c r="D279" t="s">
        <v>459</v>
      </c>
    </row>
    <row r="280" spans="1:4" x14ac:dyDescent="0.25">
      <c r="A280" s="4" t="str">
        <f>HYPERLINK("http://www.autodoc.ru/Web/price/art/MDATE04453R?analog=on","MDATE04453R")</f>
        <v>MDATE04453R</v>
      </c>
      <c r="C280" s="1" t="s">
        <v>302</v>
      </c>
      <c r="D280" t="s">
        <v>460</v>
      </c>
    </row>
    <row r="281" spans="1:4" x14ac:dyDescent="0.25">
      <c r="A281" s="4" t="str">
        <f>HYPERLINK("http://www.autodoc.ru/Web/price/art/MDATE04454L?analog=on","MDATE04454L")</f>
        <v>MDATE04454L</v>
      </c>
      <c r="C281" s="1" t="s">
        <v>302</v>
      </c>
      <c r="D281" t="s">
        <v>461</v>
      </c>
    </row>
    <row r="282" spans="1:4" x14ac:dyDescent="0.25">
      <c r="A282" s="4" t="str">
        <f>HYPERLINK("http://www.autodoc.ru/Web/price/art/MDATE04454R?analog=on","MDATE04454R")</f>
        <v>MDATE04454R</v>
      </c>
      <c r="B282" s="1" t="s">
        <v>462</v>
      </c>
      <c r="C282" s="1" t="s">
        <v>302</v>
      </c>
      <c r="D282" t="s">
        <v>463</v>
      </c>
    </row>
    <row r="283" spans="1:4" x14ac:dyDescent="0.25">
      <c r="A283" s="4" t="str">
        <f>HYPERLINK("http://www.autodoc.ru/Web/price/art/MDATE04455L?analog=on","MDATE04455L")</f>
        <v>MDATE04455L</v>
      </c>
      <c r="B283" s="1" t="s">
        <v>464</v>
      </c>
      <c r="C283" s="1" t="s">
        <v>302</v>
      </c>
      <c r="D283" t="s">
        <v>465</v>
      </c>
    </row>
    <row r="284" spans="1:4" x14ac:dyDescent="0.25">
      <c r="A284" s="4" t="str">
        <f>HYPERLINK("http://www.autodoc.ru/Web/price/art/MDATE04455R?analog=on","MDATE04455R")</f>
        <v>MDATE04455R</v>
      </c>
      <c r="B284" s="1" t="s">
        <v>464</v>
      </c>
      <c r="C284" s="1" t="s">
        <v>302</v>
      </c>
      <c r="D284" t="s">
        <v>466</v>
      </c>
    </row>
    <row r="285" spans="1:4" x14ac:dyDescent="0.25">
      <c r="A285" s="4" t="str">
        <f>HYPERLINK("http://www.autodoc.ru/Web/price/art/MDATE04456L?analog=on","MDATE04456L")</f>
        <v>MDATE04456L</v>
      </c>
      <c r="B285" s="1" t="s">
        <v>467</v>
      </c>
      <c r="C285" s="1" t="s">
        <v>302</v>
      </c>
      <c r="D285" t="s">
        <v>468</v>
      </c>
    </row>
    <row r="286" spans="1:4" x14ac:dyDescent="0.25">
      <c r="A286" s="4" t="str">
        <f>HYPERLINK("http://www.autodoc.ru/Web/price/art/MDATE04456R?analog=on","MDATE04456R")</f>
        <v>MDATE04456R</v>
      </c>
      <c r="B286" s="1" t="s">
        <v>469</v>
      </c>
      <c r="C286" s="1" t="s">
        <v>302</v>
      </c>
      <c r="D286" t="s">
        <v>470</v>
      </c>
    </row>
    <row r="287" spans="1:4" x14ac:dyDescent="0.25">
      <c r="A287" s="4" t="str">
        <f>HYPERLINK("http://www.autodoc.ru/Web/price/art/MDATE04457L?analog=on","MDATE04457L")</f>
        <v>MDATE04457L</v>
      </c>
      <c r="B287" s="1" t="s">
        <v>471</v>
      </c>
      <c r="C287" s="1" t="s">
        <v>302</v>
      </c>
      <c r="D287" t="s">
        <v>472</v>
      </c>
    </row>
    <row r="288" spans="1:4" x14ac:dyDescent="0.25">
      <c r="A288" s="4" t="str">
        <f>HYPERLINK("http://www.autodoc.ru/Web/price/art/MDATE04457R?analog=on","MDATE04457R")</f>
        <v>MDATE04457R</v>
      </c>
      <c r="B288" s="1" t="s">
        <v>471</v>
      </c>
      <c r="C288" s="1" t="s">
        <v>302</v>
      </c>
      <c r="D288" t="s">
        <v>473</v>
      </c>
    </row>
    <row r="289" spans="1:4" x14ac:dyDescent="0.25">
      <c r="A289" s="4" t="str">
        <f>HYPERLINK("http://www.autodoc.ru/Web/price/art/MDATE04458L?analog=on","MDATE04458L")</f>
        <v>MDATE04458L</v>
      </c>
      <c r="B289" s="1" t="s">
        <v>474</v>
      </c>
      <c r="C289" s="1" t="s">
        <v>302</v>
      </c>
      <c r="D289" t="s">
        <v>475</v>
      </c>
    </row>
    <row r="290" spans="1:4" x14ac:dyDescent="0.25">
      <c r="A290" s="4" t="str">
        <f>HYPERLINK("http://www.autodoc.ru/Web/price/art/MDATE04458R?analog=on","MDATE04458R")</f>
        <v>MDATE04458R</v>
      </c>
      <c r="B290" s="1" t="s">
        <v>474</v>
      </c>
      <c r="C290" s="1" t="s">
        <v>302</v>
      </c>
      <c r="D290" t="s">
        <v>476</v>
      </c>
    </row>
    <row r="291" spans="1:4" x14ac:dyDescent="0.25">
      <c r="A291" s="4" t="str">
        <f>HYPERLINK("http://www.autodoc.ru/Web/price/art/MDATE04459L?analog=on","MDATE04459L")</f>
        <v>MDATE04459L</v>
      </c>
      <c r="C291" s="1" t="s">
        <v>302</v>
      </c>
      <c r="D291" t="s">
        <v>477</v>
      </c>
    </row>
    <row r="292" spans="1:4" x14ac:dyDescent="0.25">
      <c r="A292" s="4" t="str">
        <f>HYPERLINK("http://www.autodoc.ru/Web/price/art/MDATE04459R?analog=on","MDATE04459R")</f>
        <v>MDATE04459R</v>
      </c>
      <c r="C292" s="1" t="s">
        <v>302</v>
      </c>
      <c r="D292" t="s">
        <v>478</v>
      </c>
    </row>
    <row r="293" spans="1:4" x14ac:dyDescent="0.25">
      <c r="A293" s="4" t="str">
        <f>HYPERLINK("http://www.autodoc.ru/Web/price/art/MDATE04460Z?analog=on","MDATE04460Z")</f>
        <v>MDATE04460Z</v>
      </c>
      <c r="B293" s="1" t="s">
        <v>479</v>
      </c>
      <c r="C293" s="1" t="s">
        <v>302</v>
      </c>
      <c r="D293" t="s">
        <v>480</v>
      </c>
    </row>
    <row r="294" spans="1:4" x14ac:dyDescent="0.25">
      <c r="A294" s="4" t="str">
        <f>HYPERLINK("http://www.autodoc.ru/Web/price/art/MDATE04461Z?analog=on","MDATE04461Z")</f>
        <v>MDATE04461Z</v>
      </c>
      <c r="B294" s="1" t="s">
        <v>451</v>
      </c>
      <c r="C294" s="1" t="s">
        <v>302</v>
      </c>
      <c r="D294" t="s">
        <v>481</v>
      </c>
    </row>
    <row r="295" spans="1:4" x14ac:dyDescent="0.25">
      <c r="A295" s="4" t="str">
        <f>HYPERLINK("http://www.autodoc.ru/Web/price/art/MDATE04462Z?analog=on","MDATE04462Z")</f>
        <v>MDATE04462Z</v>
      </c>
      <c r="B295" s="1" t="s">
        <v>482</v>
      </c>
      <c r="C295" s="1" t="s">
        <v>302</v>
      </c>
      <c r="D295" t="s">
        <v>483</v>
      </c>
    </row>
    <row r="296" spans="1:4" x14ac:dyDescent="0.25">
      <c r="A296" s="4" t="str">
        <f>HYPERLINK("http://www.autodoc.ru/Web/price/art/MDATE04463Z?analog=on","MDATE04463Z")</f>
        <v>MDATE04463Z</v>
      </c>
      <c r="B296" s="1" t="s">
        <v>474</v>
      </c>
      <c r="C296" s="1" t="s">
        <v>302</v>
      </c>
      <c r="D296" t="s">
        <v>484</v>
      </c>
    </row>
    <row r="297" spans="1:4" x14ac:dyDescent="0.25">
      <c r="A297" s="4" t="str">
        <f>HYPERLINK("http://www.autodoc.ru/Web/price/art/MDATE04740L?analog=on","MDATE04740L")</f>
        <v>MDATE04740L</v>
      </c>
      <c r="B297" s="1" t="s">
        <v>485</v>
      </c>
      <c r="C297" s="1" t="s">
        <v>302</v>
      </c>
      <c r="D297" t="s">
        <v>486</v>
      </c>
    </row>
    <row r="298" spans="1:4" x14ac:dyDescent="0.25">
      <c r="A298" s="4" t="str">
        <f>HYPERLINK("http://www.autodoc.ru/Web/price/art/MDATE04740R?analog=on","MDATE04740R")</f>
        <v>MDATE04740R</v>
      </c>
      <c r="B298" s="1" t="s">
        <v>485</v>
      </c>
      <c r="C298" s="1" t="s">
        <v>302</v>
      </c>
      <c r="D298" t="s">
        <v>487</v>
      </c>
    </row>
    <row r="299" spans="1:4" x14ac:dyDescent="0.25">
      <c r="A299" s="3" t="s">
        <v>488</v>
      </c>
      <c r="B299" s="3"/>
      <c r="C299" s="3"/>
      <c r="D299" s="3"/>
    </row>
    <row r="300" spans="1:4" x14ac:dyDescent="0.25">
      <c r="A300" s="4" t="str">
        <f>HYPERLINK("http://www.autodoc.ru/Web/price/art/MDATE97000L?analog=on","MDATE97000L")</f>
        <v>MDATE97000L</v>
      </c>
      <c r="B300" s="1" t="s">
        <v>489</v>
      </c>
      <c r="C300" s="1" t="s">
        <v>490</v>
      </c>
      <c r="D300" t="s">
        <v>491</v>
      </c>
    </row>
    <row r="301" spans="1:4" x14ac:dyDescent="0.25">
      <c r="A301" s="4" t="str">
        <f>HYPERLINK("http://www.autodoc.ru/Web/price/art/MDATE97000R?analog=on","MDATE97000R")</f>
        <v>MDATE97000R</v>
      </c>
      <c r="B301" s="1" t="s">
        <v>492</v>
      </c>
      <c r="C301" s="1" t="s">
        <v>490</v>
      </c>
      <c r="D301" t="s">
        <v>493</v>
      </c>
    </row>
    <row r="302" spans="1:4" x14ac:dyDescent="0.25">
      <c r="A302" s="4" t="str">
        <f>HYPERLINK("http://www.autodoc.ru/Web/price/art/MDATE97001L?analog=on","MDATE97001L")</f>
        <v>MDATE97001L</v>
      </c>
      <c r="B302" s="1" t="s">
        <v>494</v>
      </c>
      <c r="C302" s="1" t="s">
        <v>490</v>
      </c>
      <c r="D302" t="s">
        <v>433</v>
      </c>
    </row>
    <row r="303" spans="1:4" x14ac:dyDescent="0.25">
      <c r="A303" s="4" t="str">
        <f>HYPERLINK("http://www.autodoc.ru/Web/price/art/MDATE97001R?analog=on","MDATE97001R")</f>
        <v>MDATE97001R</v>
      </c>
      <c r="B303" s="1" t="s">
        <v>495</v>
      </c>
      <c r="C303" s="1" t="s">
        <v>490</v>
      </c>
      <c r="D303" t="s">
        <v>435</v>
      </c>
    </row>
    <row r="304" spans="1:4" x14ac:dyDescent="0.25">
      <c r="A304" s="4" t="str">
        <f>HYPERLINK("http://www.autodoc.ru/Web/price/art/MDATE97030YL?analog=on","MDATE97030YL")</f>
        <v>MDATE97030YL</v>
      </c>
      <c r="B304" s="1" t="s">
        <v>496</v>
      </c>
      <c r="C304" s="1" t="s">
        <v>490</v>
      </c>
      <c r="D304" t="s">
        <v>497</v>
      </c>
    </row>
    <row r="305" spans="1:4" x14ac:dyDescent="0.25">
      <c r="A305" s="4" t="str">
        <f>HYPERLINK("http://www.autodoc.ru/Web/price/art/MDATE97030YR?analog=on","MDATE97030YR")</f>
        <v>MDATE97030YR</v>
      </c>
      <c r="B305" s="1" t="s">
        <v>498</v>
      </c>
      <c r="C305" s="1" t="s">
        <v>490</v>
      </c>
      <c r="D305" t="s">
        <v>499</v>
      </c>
    </row>
    <row r="306" spans="1:4" x14ac:dyDescent="0.25">
      <c r="A306" s="4" t="str">
        <f>HYPERLINK("http://www.autodoc.ru/Web/price/art/MDATE97260YL?analog=on","MDATE97260YL")</f>
        <v>MDATE97260YL</v>
      </c>
      <c r="B306" s="1" t="s">
        <v>444</v>
      </c>
      <c r="C306" s="1" t="s">
        <v>445</v>
      </c>
      <c r="D306" t="s">
        <v>446</v>
      </c>
    </row>
    <row r="307" spans="1:4" x14ac:dyDescent="0.25">
      <c r="A307" s="4" t="str">
        <f>HYPERLINK("http://www.autodoc.ru/Web/price/art/MDATE97260YR?analog=on","MDATE97260YR")</f>
        <v>MDATE97260YR</v>
      </c>
      <c r="B307" s="1" t="s">
        <v>447</v>
      </c>
      <c r="C307" s="1" t="s">
        <v>445</v>
      </c>
      <c r="D307" t="s">
        <v>448</v>
      </c>
    </row>
    <row r="308" spans="1:4" x14ac:dyDescent="0.25">
      <c r="A308" s="4" t="str">
        <f>HYPERLINK("http://www.autodoc.ru/Web/price/art/MDATE97450L?analog=on","MDATE97450L")</f>
        <v>MDATE97450L</v>
      </c>
      <c r="C308" s="1" t="s">
        <v>490</v>
      </c>
      <c r="D308" t="s">
        <v>459</v>
      </c>
    </row>
    <row r="309" spans="1:4" x14ac:dyDescent="0.25">
      <c r="A309" s="4" t="str">
        <f>HYPERLINK("http://www.autodoc.ru/Web/price/art/MDATE97450R?analog=on","MDATE97450R")</f>
        <v>MDATE97450R</v>
      </c>
      <c r="C309" s="1" t="s">
        <v>490</v>
      </c>
      <c r="D309" t="s">
        <v>460</v>
      </c>
    </row>
    <row r="310" spans="1:4" x14ac:dyDescent="0.25">
      <c r="A310" s="4" t="str">
        <f>HYPERLINK("http://www.autodoc.ru/Web/price/art/MDATE9745AL?analog=on","MDATE9745AL")</f>
        <v>MDATE9745AL</v>
      </c>
      <c r="B310" s="1" t="s">
        <v>500</v>
      </c>
      <c r="C310" s="1" t="s">
        <v>490</v>
      </c>
      <c r="D310" t="s">
        <v>501</v>
      </c>
    </row>
    <row r="311" spans="1:4" x14ac:dyDescent="0.25">
      <c r="A311" s="4" t="str">
        <f>HYPERLINK("http://www.autodoc.ru/Web/price/art/MDATE97451L?analog=on","MDATE97451L")</f>
        <v>MDATE97451L</v>
      </c>
      <c r="B311" s="1" t="s">
        <v>502</v>
      </c>
      <c r="C311" s="1" t="s">
        <v>490</v>
      </c>
      <c r="D311" t="s">
        <v>503</v>
      </c>
    </row>
    <row r="312" spans="1:4" x14ac:dyDescent="0.25">
      <c r="A312" s="4" t="str">
        <f>HYPERLINK("http://www.autodoc.ru/Web/price/art/MDATE97451R?analog=on","MDATE97451R")</f>
        <v>MDATE97451R</v>
      </c>
      <c r="B312" s="1" t="s">
        <v>502</v>
      </c>
      <c r="C312" s="1" t="s">
        <v>490</v>
      </c>
      <c r="D312" t="s">
        <v>504</v>
      </c>
    </row>
    <row r="313" spans="1:4" x14ac:dyDescent="0.25">
      <c r="A313" s="4" t="str">
        <f>HYPERLINK("http://www.autodoc.ru/Web/price/art/MDATE9745BZ?analog=on","MDATE9745BZ")</f>
        <v>MDATE9745BZ</v>
      </c>
      <c r="B313" s="1" t="s">
        <v>505</v>
      </c>
      <c r="C313" s="1" t="s">
        <v>490</v>
      </c>
      <c r="D313" t="s">
        <v>506</v>
      </c>
    </row>
    <row r="314" spans="1:4" x14ac:dyDescent="0.25">
      <c r="A314" s="4" t="str">
        <f>HYPERLINK("http://www.autodoc.ru/Web/price/art/MDATE97452L?analog=on","MDATE97452L")</f>
        <v>MDATE97452L</v>
      </c>
      <c r="C314" s="1" t="s">
        <v>490</v>
      </c>
      <c r="D314" t="s">
        <v>507</v>
      </c>
    </row>
    <row r="315" spans="1:4" x14ac:dyDescent="0.25">
      <c r="A315" s="4" t="str">
        <f>HYPERLINK("http://www.autodoc.ru/Web/price/art/MDATE97452R?analog=on","MDATE97452R")</f>
        <v>MDATE97452R</v>
      </c>
      <c r="C315" s="1" t="s">
        <v>490</v>
      </c>
      <c r="D315" t="s">
        <v>508</v>
      </c>
    </row>
    <row r="316" spans="1:4" x14ac:dyDescent="0.25">
      <c r="A316" s="4" t="str">
        <f>HYPERLINK("http://www.autodoc.ru/Web/price/art/MDATE97453Z?analog=on","MDATE97453Z")</f>
        <v>MDATE97453Z</v>
      </c>
      <c r="B316" s="1" t="s">
        <v>509</v>
      </c>
      <c r="C316" s="1" t="s">
        <v>490</v>
      </c>
      <c r="D316" t="s">
        <v>510</v>
      </c>
    </row>
    <row r="317" spans="1:4" x14ac:dyDescent="0.25">
      <c r="A317" s="4" t="str">
        <f>HYPERLINK("http://www.autodoc.ru/Web/price/art/MDATE97454L?analog=on","MDATE97454L")</f>
        <v>MDATE97454L</v>
      </c>
      <c r="B317" s="1" t="s">
        <v>511</v>
      </c>
      <c r="C317" s="1" t="s">
        <v>490</v>
      </c>
      <c r="D317" t="s">
        <v>512</v>
      </c>
    </row>
    <row r="318" spans="1:4" x14ac:dyDescent="0.25">
      <c r="A318" s="4" t="str">
        <f>HYPERLINK("http://www.autodoc.ru/Web/price/art/MDATE97455Z?analog=on","MDATE97455Z")</f>
        <v>MDATE97455Z</v>
      </c>
      <c r="C318" s="1" t="s">
        <v>490</v>
      </c>
      <c r="D318" t="s">
        <v>513</v>
      </c>
    </row>
    <row r="319" spans="1:4" x14ac:dyDescent="0.25">
      <c r="A319" s="4" t="str">
        <f>HYPERLINK("http://www.autodoc.ru/Web/price/art/MDATE97456Z?analog=on","MDATE97456Z")</f>
        <v>MDATE97456Z</v>
      </c>
      <c r="B319" s="1" t="s">
        <v>514</v>
      </c>
      <c r="C319" s="1" t="s">
        <v>490</v>
      </c>
      <c r="D319" t="s">
        <v>515</v>
      </c>
    </row>
    <row r="320" spans="1:4" x14ac:dyDescent="0.25">
      <c r="A320" s="4" t="str">
        <f>HYPERLINK("http://www.autodoc.ru/Web/price/art/MDATE97457L?analog=on","MDATE97457L")</f>
        <v>MDATE97457L</v>
      </c>
      <c r="B320" s="1" t="s">
        <v>516</v>
      </c>
      <c r="C320" s="1" t="s">
        <v>490</v>
      </c>
      <c r="D320" t="s">
        <v>517</v>
      </c>
    </row>
    <row r="321" spans="1:4" x14ac:dyDescent="0.25">
      <c r="A321" s="4" t="str">
        <f>HYPERLINK("http://www.autodoc.ru/Web/price/art/MDATE97458Z?analog=on","MDATE97458Z")</f>
        <v>MDATE97458Z</v>
      </c>
      <c r="B321" s="1" t="s">
        <v>500</v>
      </c>
      <c r="C321" s="1" t="s">
        <v>490</v>
      </c>
      <c r="D321" t="s">
        <v>518</v>
      </c>
    </row>
    <row r="322" spans="1:4" x14ac:dyDescent="0.25">
      <c r="A322" s="4" t="str">
        <f>HYPERLINK("http://www.autodoc.ru/Web/price/art/MDATE97459L?analog=on","MDATE97459L")</f>
        <v>MDATE97459L</v>
      </c>
      <c r="C322" s="1" t="s">
        <v>490</v>
      </c>
      <c r="D322" t="s">
        <v>519</v>
      </c>
    </row>
    <row r="323" spans="1:4" x14ac:dyDescent="0.25">
      <c r="A323" s="4" t="str">
        <f>HYPERLINK("http://www.autodoc.ru/Web/price/art/MDACT96460Z?analog=on","MDACT96460Z")</f>
        <v>MDACT96460Z</v>
      </c>
      <c r="B323" s="1" t="s">
        <v>423</v>
      </c>
      <c r="C323" s="1" t="s">
        <v>378</v>
      </c>
      <c r="D323" t="s">
        <v>424</v>
      </c>
    </row>
    <row r="324" spans="1:4" x14ac:dyDescent="0.25">
      <c r="A324" s="4" t="str">
        <f>HYPERLINK("http://www.autodoc.ru/Web/price/art/MDATE97460Z?analog=on","MDATE97460Z")</f>
        <v>MDATE97460Z</v>
      </c>
      <c r="C324" s="1" t="s">
        <v>490</v>
      </c>
      <c r="D324" t="s">
        <v>481</v>
      </c>
    </row>
    <row r="325" spans="1:4" x14ac:dyDescent="0.25">
      <c r="A325" s="4" t="str">
        <f>HYPERLINK("http://www.autodoc.ru/Web/price/art/MDACT96461Z?analog=on","MDACT96461Z")</f>
        <v>MDACT96461Z</v>
      </c>
      <c r="B325" s="1" t="s">
        <v>423</v>
      </c>
      <c r="C325" s="1" t="s">
        <v>378</v>
      </c>
      <c r="D325" t="s">
        <v>425</v>
      </c>
    </row>
    <row r="326" spans="1:4" x14ac:dyDescent="0.25">
      <c r="A326" s="4" t="str">
        <f>HYPERLINK("http://www.autodoc.ru/Web/price/art/MDATE97740L?analog=on","MDATE97740L")</f>
        <v>MDATE97740L</v>
      </c>
      <c r="B326" s="1" t="s">
        <v>520</v>
      </c>
      <c r="C326" s="1" t="s">
        <v>490</v>
      </c>
      <c r="D326" t="s">
        <v>486</v>
      </c>
    </row>
    <row r="327" spans="1:4" x14ac:dyDescent="0.25">
      <c r="A327" s="4" t="str">
        <f>HYPERLINK("http://www.autodoc.ru/Web/price/art/MDATE97740R?analog=on","MDATE97740R")</f>
        <v>MDATE97740R</v>
      </c>
      <c r="B327" s="1" t="s">
        <v>521</v>
      </c>
      <c r="C327" s="1" t="s">
        <v>490</v>
      </c>
      <c r="D327" t="s">
        <v>487</v>
      </c>
    </row>
    <row r="328" spans="1:4" x14ac:dyDescent="0.25">
      <c r="A328" s="3" t="s">
        <v>522</v>
      </c>
      <c r="B328" s="3"/>
      <c r="C328" s="3"/>
      <c r="D328" s="3"/>
    </row>
    <row r="329" spans="1:4" x14ac:dyDescent="0.25">
      <c r="A329" s="4" t="str">
        <f>HYPERLINK("http://www.autodoc.ru/Web/price/art/MDAXR04000L?analog=on","MDAXR04000L")</f>
        <v>MDAXR04000L</v>
      </c>
      <c r="B329" s="1" t="s">
        <v>523</v>
      </c>
      <c r="C329" s="1" t="s">
        <v>302</v>
      </c>
      <c r="D329" t="s">
        <v>524</v>
      </c>
    </row>
    <row r="330" spans="1:4" x14ac:dyDescent="0.25">
      <c r="A330" s="4" t="str">
        <f>HYPERLINK("http://www.autodoc.ru/Web/price/art/MDAXR04000R?analog=on","MDAXR04000R")</f>
        <v>MDAXR04000R</v>
      </c>
      <c r="B330" s="1" t="s">
        <v>525</v>
      </c>
      <c r="C330" s="1" t="s">
        <v>302</v>
      </c>
      <c r="D330" t="s">
        <v>526</v>
      </c>
    </row>
    <row r="331" spans="1:4" x14ac:dyDescent="0.25">
      <c r="A331" s="4" t="str">
        <f>HYPERLINK("http://www.autodoc.ru/Web/price/art/MDAXR04001L?analog=on","MDAXR04001L")</f>
        <v>MDAXR04001L</v>
      </c>
      <c r="B331" s="1" t="s">
        <v>527</v>
      </c>
      <c r="C331" s="1" t="s">
        <v>302</v>
      </c>
      <c r="D331" t="s">
        <v>528</v>
      </c>
    </row>
    <row r="332" spans="1:4" x14ac:dyDescent="0.25">
      <c r="A332" s="4" t="str">
        <f>HYPERLINK("http://www.autodoc.ru/Web/price/art/MDAXR04001R?analog=on","MDAXR04001R")</f>
        <v>MDAXR04001R</v>
      </c>
      <c r="B332" s="1" t="s">
        <v>529</v>
      </c>
      <c r="C332" s="1" t="s">
        <v>302</v>
      </c>
      <c r="D332" t="s">
        <v>530</v>
      </c>
    </row>
    <row r="333" spans="1:4" x14ac:dyDescent="0.25">
      <c r="A333" s="4" t="str">
        <f>HYPERLINK("http://www.autodoc.ru/Web/price/art/MDAXR04040L?analog=on","MDAXR04040L")</f>
        <v>MDAXR04040L</v>
      </c>
      <c r="B333" s="1" t="s">
        <v>531</v>
      </c>
      <c r="C333" s="1" t="s">
        <v>302</v>
      </c>
      <c r="D333" t="s">
        <v>532</v>
      </c>
    </row>
    <row r="334" spans="1:4" x14ac:dyDescent="0.25">
      <c r="A334" s="4" t="str">
        <f>HYPERLINK("http://www.autodoc.ru/Web/price/art/MDAXR04040R?analog=on","MDAXR04040R")</f>
        <v>MDAXR04040R</v>
      </c>
      <c r="B334" s="1" t="s">
        <v>533</v>
      </c>
      <c r="C334" s="1" t="s">
        <v>302</v>
      </c>
      <c r="D334" t="s">
        <v>534</v>
      </c>
    </row>
    <row r="335" spans="1:4" x14ac:dyDescent="0.25">
      <c r="A335" s="4" t="str">
        <f>HYPERLINK("http://www.autodoc.ru/Web/price/art/MDAXR04260Z?analog=on","MDAXR04260Z")</f>
        <v>MDAXR04260Z</v>
      </c>
      <c r="B335" s="1" t="s">
        <v>535</v>
      </c>
      <c r="C335" s="1" t="s">
        <v>302</v>
      </c>
      <c r="D335" t="s">
        <v>536</v>
      </c>
    </row>
    <row r="336" spans="1:4" x14ac:dyDescent="0.25">
      <c r="A336" s="4" t="str">
        <f>HYPERLINK("http://www.autodoc.ru/Web/price/art/MDAXR04261Z?analog=on","MDAXR04261Z")</f>
        <v>MDAXR04261Z</v>
      </c>
      <c r="B336" s="1" t="s">
        <v>537</v>
      </c>
      <c r="C336" s="1" t="s">
        <v>302</v>
      </c>
      <c r="D336" t="s">
        <v>538</v>
      </c>
    </row>
    <row r="337" spans="1:4" x14ac:dyDescent="0.25">
      <c r="A337" s="4" t="str">
        <f>HYPERLINK("http://www.autodoc.ru/Web/price/art/MDATE04450Z?analog=on","MDATE04450Z")</f>
        <v>MDATE04450Z</v>
      </c>
      <c r="C337" s="1" t="s">
        <v>302</v>
      </c>
      <c r="D337" t="s">
        <v>449</v>
      </c>
    </row>
    <row r="338" spans="1:4" x14ac:dyDescent="0.25">
      <c r="A338" s="4" t="str">
        <f>HYPERLINK("http://www.autodoc.ru/Web/price/art/MDATE04451Z?analog=on","MDATE04451Z")</f>
        <v>MDATE04451Z</v>
      </c>
      <c r="C338" s="1" t="s">
        <v>302</v>
      </c>
      <c r="D338" t="s">
        <v>450</v>
      </c>
    </row>
    <row r="339" spans="1:4" x14ac:dyDescent="0.25">
      <c r="A339" s="4" t="str">
        <f>HYPERLINK("http://www.autodoc.ru/Web/price/art/MDATE0445AL?analog=on","MDATE0445AL")</f>
        <v>MDATE0445AL</v>
      </c>
      <c r="B339" s="1" t="s">
        <v>451</v>
      </c>
      <c r="C339" s="1" t="s">
        <v>302</v>
      </c>
      <c r="D339" t="s">
        <v>452</v>
      </c>
    </row>
    <row r="340" spans="1:4" x14ac:dyDescent="0.25">
      <c r="A340" s="4" t="str">
        <f>HYPERLINK("http://www.autodoc.ru/Web/price/art/MDATE0445AR?analog=on","MDATE0445AR")</f>
        <v>MDATE0445AR</v>
      </c>
      <c r="B340" s="1" t="s">
        <v>451</v>
      </c>
      <c r="C340" s="1" t="s">
        <v>302</v>
      </c>
      <c r="D340" t="s">
        <v>453</v>
      </c>
    </row>
    <row r="341" spans="1:4" x14ac:dyDescent="0.25">
      <c r="A341" s="4" t="str">
        <f>HYPERLINK("http://www.autodoc.ru/Web/price/art/MDATE0445BL?analog=on","MDATE0445BL")</f>
        <v>MDATE0445BL</v>
      </c>
      <c r="B341" s="1" t="s">
        <v>454</v>
      </c>
      <c r="C341" s="1" t="s">
        <v>302</v>
      </c>
      <c r="D341" t="s">
        <v>455</v>
      </c>
    </row>
    <row r="342" spans="1:4" x14ac:dyDescent="0.25">
      <c r="A342" s="4" t="str">
        <f>HYPERLINK("http://www.autodoc.ru/Web/price/art/MDATE0445BR?analog=on","MDATE0445BR")</f>
        <v>MDATE0445BR</v>
      </c>
      <c r="B342" s="1" t="s">
        <v>454</v>
      </c>
      <c r="C342" s="1" t="s">
        <v>302</v>
      </c>
      <c r="D342" t="s">
        <v>456</v>
      </c>
    </row>
    <row r="343" spans="1:4" x14ac:dyDescent="0.25">
      <c r="A343" s="4" t="str">
        <f>HYPERLINK("http://www.autodoc.ru/Web/price/art/MDATE0445CL?analog=on","MDATE0445CL")</f>
        <v>MDATE0445CL</v>
      </c>
      <c r="C343" s="1" t="s">
        <v>302</v>
      </c>
      <c r="D343" t="s">
        <v>457</v>
      </c>
    </row>
    <row r="344" spans="1:4" x14ac:dyDescent="0.25">
      <c r="A344" s="4" t="str">
        <f>HYPERLINK("http://www.autodoc.ru/Web/price/art/MDATE0445CR?analog=on","MDATE0445CR")</f>
        <v>MDATE0445CR</v>
      </c>
      <c r="C344" s="1" t="s">
        <v>302</v>
      </c>
      <c r="D344" t="s">
        <v>458</v>
      </c>
    </row>
    <row r="345" spans="1:4" x14ac:dyDescent="0.25">
      <c r="A345" s="4" t="str">
        <f>HYPERLINK("http://www.autodoc.ru/Web/price/art/MDATE04453L?analog=on","MDATE04453L")</f>
        <v>MDATE04453L</v>
      </c>
      <c r="C345" s="1" t="s">
        <v>302</v>
      </c>
      <c r="D345" t="s">
        <v>459</v>
      </c>
    </row>
    <row r="346" spans="1:4" x14ac:dyDescent="0.25">
      <c r="A346" s="4" t="str">
        <f>HYPERLINK("http://www.autodoc.ru/Web/price/art/MDATE04453R?analog=on","MDATE04453R")</f>
        <v>MDATE04453R</v>
      </c>
      <c r="C346" s="1" t="s">
        <v>302</v>
      </c>
      <c r="D346" t="s">
        <v>460</v>
      </c>
    </row>
    <row r="347" spans="1:4" x14ac:dyDescent="0.25">
      <c r="A347" s="4" t="str">
        <f>HYPERLINK("http://www.autodoc.ru/Web/price/art/MDATE04454L?analog=on","MDATE04454L")</f>
        <v>MDATE04454L</v>
      </c>
      <c r="C347" s="1" t="s">
        <v>302</v>
      </c>
      <c r="D347" t="s">
        <v>461</v>
      </c>
    </row>
    <row r="348" spans="1:4" x14ac:dyDescent="0.25">
      <c r="A348" s="4" t="str">
        <f>HYPERLINK("http://www.autodoc.ru/Web/price/art/MDATE04454R?analog=on","MDATE04454R")</f>
        <v>MDATE04454R</v>
      </c>
      <c r="B348" s="1" t="s">
        <v>462</v>
      </c>
      <c r="C348" s="1" t="s">
        <v>302</v>
      </c>
      <c r="D348" t="s">
        <v>463</v>
      </c>
    </row>
    <row r="349" spans="1:4" x14ac:dyDescent="0.25">
      <c r="A349" s="4" t="str">
        <f>HYPERLINK("http://www.autodoc.ru/Web/price/art/MDATE04455L?analog=on","MDATE04455L")</f>
        <v>MDATE04455L</v>
      </c>
      <c r="B349" s="1" t="s">
        <v>464</v>
      </c>
      <c r="C349" s="1" t="s">
        <v>302</v>
      </c>
      <c r="D349" t="s">
        <v>465</v>
      </c>
    </row>
    <row r="350" spans="1:4" x14ac:dyDescent="0.25">
      <c r="A350" s="4" t="str">
        <f>HYPERLINK("http://www.autodoc.ru/Web/price/art/MDATE04455R?analog=on","MDATE04455R")</f>
        <v>MDATE04455R</v>
      </c>
      <c r="B350" s="1" t="s">
        <v>464</v>
      </c>
      <c r="C350" s="1" t="s">
        <v>302</v>
      </c>
      <c r="D350" t="s">
        <v>466</v>
      </c>
    </row>
    <row r="351" spans="1:4" x14ac:dyDescent="0.25">
      <c r="A351" s="4" t="str">
        <f>HYPERLINK("http://www.autodoc.ru/Web/price/art/MDATE04456L?analog=on","MDATE04456L")</f>
        <v>MDATE04456L</v>
      </c>
      <c r="B351" s="1" t="s">
        <v>467</v>
      </c>
      <c r="C351" s="1" t="s">
        <v>302</v>
      </c>
      <c r="D351" t="s">
        <v>468</v>
      </c>
    </row>
    <row r="352" spans="1:4" x14ac:dyDescent="0.25">
      <c r="A352" s="4" t="str">
        <f>HYPERLINK("http://www.autodoc.ru/Web/price/art/MDATE04456R?analog=on","MDATE04456R")</f>
        <v>MDATE04456R</v>
      </c>
      <c r="B352" s="1" t="s">
        <v>469</v>
      </c>
      <c r="C352" s="1" t="s">
        <v>302</v>
      </c>
      <c r="D352" t="s">
        <v>470</v>
      </c>
    </row>
    <row r="353" spans="1:4" x14ac:dyDescent="0.25">
      <c r="A353" s="4" t="str">
        <f>HYPERLINK("http://www.autodoc.ru/Web/price/art/MDATE04457L?analog=on","MDATE04457L")</f>
        <v>MDATE04457L</v>
      </c>
      <c r="B353" s="1" t="s">
        <v>471</v>
      </c>
      <c r="C353" s="1" t="s">
        <v>302</v>
      </c>
      <c r="D353" t="s">
        <v>472</v>
      </c>
    </row>
    <row r="354" spans="1:4" x14ac:dyDescent="0.25">
      <c r="A354" s="4" t="str">
        <f>HYPERLINK("http://www.autodoc.ru/Web/price/art/MDATE04457R?analog=on","MDATE04457R")</f>
        <v>MDATE04457R</v>
      </c>
      <c r="B354" s="1" t="s">
        <v>471</v>
      </c>
      <c r="C354" s="1" t="s">
        <v>302</v>
      </c>
      <c r="D354" t="s">
        <v>473</v>
      </c>
    </row>
    <row r="355" spans="1:4" x14ac:dyDescent="0.25">
      <c r="A355" s="4" t="str">
        <f>HYPERLINK("http://www.autodoc.ru/Web/price/art/MDATE04458L?analog=on","MDATE04458L")</f>
        <v>MDATE04458L</v>
      </c>
      <c r="B355" s="1" t="s">
        <v>474</v>
      </c>
      <c r="C355" s="1" t="s">
        <v>302</v>
      </c>
      <c r="D355" t="s">
        <v>475</v>
      </c>
    </row>
    <row r="356" spans="1:4" x14ac:dyDescent="0.25">
      <c r="A356" s="4" t="str">
        <f>HYPERLINK("http://www.autodoc.ru/Web/price/art/MDATE04458R?analog=on","MDATE04458R")</f>
        <v>MDATE04458R</v>
      </c>
      <c r="B356" s="1" t="s">
        <v>474</v>
      </c>
      <c r="C356" s="1" t="s">
        <v>302</v>
      </c>
      <c r="D356" t="s">
        <v>476</v>
      </c>
    </row>
    <row r="357" spans="1:4" x14ac:dyDescent="0.25">
      <c r="A357" s="4" t="str">
        <f>HYPERLINK("http://www.autodoc.ru/Web/price/art/MDATE04459L?analog=on","MDATE04459L")</f>
        <v>MDATE04459L</v>
      </c>
      <c r="C357" s="1" t="s">
        <v>302</v>
      </c>
      <c r="D357" t="s">
        <v>477</v>
      </c>
    </row>
    <row r="358" spans="1:4" x14ac:dyDescent="0.25">
      <c r="A358" s="4" t="str">
        <f>HYPERLINK("http://www.autodoc.ru/Web/price/art/MDATE04459R?analog=on","MDATE04459R")</f>
        <v>MDATE04459R</v>
      </c>
      <c r="C358" s="1" t="s">
        <v>302</v>
      </c>
      <c r="D358" t="s">
        <v>478</v>
      </c>
    </row>
    <row r="359" spans="1:4" x14ac:dyDescent="0.25">
      <c r="A359" s="4" t="str">
        <f>HYPERLINK("http://www.autodoc.ru/Web/price/art/MDATE04462Z?analog=on","MDATE04462Z")</f>
        <v>MDATE04462Z</v>
      </c>
      <c r="B359" s="1" t="s">
        <v>482</v>
      </c>
      <c r="C359" s="1" t="s">
        <v>302</v>
      </c>
      <c r="D359" t="s">
        <v>483</v>
      </c>
    </row>
    <row r="360" spans="1:4" x14ac:dyDescent="0.25">
      <c r="A360" s="4" t="str">
        <f>HYPERLINK("http://www.autodoc.ru/Web/price/art/MDATE04463Z?analog=on","MDATE04463Z")</f>
        <v>MDATE04463Z</v>
      </c>
      <c r="B360" s="1" t="s">
        <v>474</v>
      </c>
      <c r="C360" s="1" t="s">
        <v>302</v>
      </c>
      <c r="D360" t="s">
        <v>484</v>
      </c>
    </row>
    <row r="361" spans="1:4" x14ac:dyDescent="0.25">
      <c r="A361" s="2" t="s">
        <v>539</v>
      </c>
      <c r="B361" s="2"/>
      <c r="C361" s="2"/>
      <c r="D361" s="2"/>
    </row>
    <row r="362" spans="1:4" x14ac:dyDescent="0.25">
      <c r="A362" s="3" t="s">
        <v>540</v>
      </c>
      <c r="B362" s="3"/>
      <c r="C362" s="3"/>
      <c r="D362" s="3"/>
    </row>
    <row r="363" spans="1:4" x14ac:dyDescent="0.25">
      <c r="A363" s="4" t="str">
        <f>HYPERLINK("http://www.autodoc.ru/Web/price/art/RNMAG02000L?analog=on","RNMAG02000L")</f>
        <v>RNMAG02000L</v>
      </c>
      <c r="B363" s="1" t="s">
        <v>541</v>
      </c>
      <c r="C363" s="1" t="s">
        <v>36</v>
      </c>
      <c r="D363" t="s">
        <v>542</v>
      </c>
    </row>
    <row r="364" spans="1:4" x14ac:dyDescent="0.25">
      <c r="A364" s="4" t="str">
        <f>HYPERLINK("http://www.autodoc.ru/Web/price/art/RNMAG02000R?analog=on","RNMAG02000R")</f>
        <v>RNMAG02000R</v>
      </c>
      <c r="B364" s="1" t="s">
        <v>543</v>
      </c>
      <c r="C364" s="1" t="s">
        <v>36</v>
      </c>
      <c r="D364" t="s">
        <v>544</v>
      </c>
    </row>
    <row r="365" spans="1:4" x14ac:dyDescent="0.25">
      <c r="A365" s="4" t="str">
        <f>HYPERLINK("http://www.autodoc.ru/Web/price/art/RNMAG02070Z?analog=on","RNMAG02070Z")</f>
        <v>RNMAG02070Z</v>
      </c>
      <c r="B365" s="1" t="s">
        <v>545</v>
      </c>
      <c r="C365" s="1" t="s">
        <v>36</v>
      </c>
      <c r="D365" t="s">
        <v>546</v>
      </c>
    </row>
    <row r="366" spans="1:4" x14ac:dyDescent="0.25">
      <c r="A366" s="4" t="str">
        <f>HYPERLINK("http://www.autodoc.ru/Web/price/art/RNMAG02790Z?analog=on","RNMAG02790Z")</f>
        <v>RNMAG02790Z</v>
      </c>
      <c r="B366" s="1" t="s">
        <v>547</v>
      </c>
      <c r="C366" s="1" t="s">
        <v>36</v>
      </c>
      <c r="D366" t="s">
        <v>548</v>
      </c>
    </row>
    <row r="367" spans="1:4" x14ac:dyDescent="0.25">
      <c r="A367" s="4" t="str">
        <f>HYPERLINK("http://www.autodoc.ru/Web/price/art/RNPRE06790Z?analog=on","RNPRE06790Z")</f>
        <v>RNPRE06790Z</v>
      </c>
      <c r="B367" s="1" t="s">
        <v>549</v>
      </c>
      <c r="C367" s="1" t="s">
        <v>87</v>
      </c>
      <c r="D367" t="s">
        <v>550</v>
      </c>
    </row>
    <row r="368" spans="1:4" x14ac:dyDescent="0.25">
      <c r="A368" s="4" t="str">
        <f>HYPERLINK("http://www.autodoc.ru/Web/price/art/RNPRE06930?analog=on","RNPRE06930")</f>
        <v>RNPRE06930</v>
      </c>
      <c r="B368" s="1" t="s">
        <v>551</v>
      </c>
      <c r="C368" s="1" t="s">
        <v>87</v>
      </c>
      <c r="D368" t="s">
        <v>552</v>
      </c>
    </row>
    <row r="369" spans="1:4" x14ac:dyDescent="0.25">
      <c r="A369" s="4" t="str">
        <f>HYPERLINK("http://www.autodoc.ru/Web/price/art/RNMAG05970?analog=on","RNMAG05970")</f>
        <v>RNMAG05970</v>
      </c>
      <c r="B369" s="1" t="s">
        <v>553</v>
      </c>
      <c r="C369" s="1" t="s">
        <v>554</v>
      </c>
      <c r="D369" t="s">
        <v>555</v>
      </c>
    </row>
    <row r="370" spans="1:4" x14ac:dyDescent="0.25">
      <c r="A370" s="4" t="str">
        <f>HYPERLINK("http://www.autodoc.ru/Web/price/art/RNPRE96970?analog=on","RNPRE96970")</f>
        <v>RNPRE96970</v>
      </c>
      <c r="B370" s="1" t="s">
        <v>556</v>
      </c>
      <c r="C370" s="1" t="s">
        <v>106</v>
      </c>
      <c r="D370" t="s">
        <v>557</v>
      </c>
    </row>
    <row r="371" spans="1:4" x14ac:dyDescent="0.25">
      <c r="A371" s="3" t="s">
        <v>558</v>
      </c>
      <c r="B371" s="3"/>
      <c r="C371" s="3"/>
      <c r="D371" s="3"/>
    </row>
    <row r="372" spans="1:4" x14ac:dyDescent="0.25">
      <c r="A372" s="4" t="str">
        <f>HYPERLINK("http://www.autodoc.ru/Web/price/art/RNPRE00000L?analog=on","RNPRE00000L")</f>
        <v>RNPRE00000L</v>
      </c>
      <c r="B372" s="1" t="s">
        <v>559</v>
      </c>
      <c r="C372" s="1" t="s">
        <v>247</v>
      </c>
      <c r="D372" t="s">
        <v>560</v>
      </c>
    </row>
    <row r="373" spans="1:4" x14ac:dyDescent="0.25">
      <c r="A373" s="4" t="str">
        <f>HYPERLINK("http://www.autodoc.ru/Web/price/art/RNPRE00000R?analog=on","RNPRE00000R")</f>
        <v>RNPRE00000R</v>
      </c>
      <c r="B373" s="1" t="s">
        <v>561</v>
      </c>
      <c r="C373" s="1" t="s">
        <v>247</v>
      </c>
      <c r="D373" t="s">
        <v>562</v>
      </c>
    </row>
    <row r="374" spans="1:4" x14ac:dyDescent="0.25">
      <c r="A374" s="4" t="str">
        <f>HYPERLINK("http://www.autodoc.ru/Web/price/art/RNPRE96030WL?analog=on","RNPRE96030WL")</f>
        <v>RNPRE96030WL</v>
      </c>
      <c r="B374" s="1" t="s">
        <v>563</v>
      </c>
      <c r="C374" s="1" t="s">
        <v>99</v>
      </c>
      <c r="D374" t="s">
        <v>564</v>
      </c>
    </row>
    <row r="375" spans="1:4" x14ac:dyDescent="0.25">
      <c r="A375" s="4" t="str">
        <f>HYPERLINK("http://www.autodoc.ru/Web/price/art/RNPRE96030WR?analog=on","RNPRE96030WR")</f>
        <v>RNPRE96030WR</v>
      </c>
      <c r="B375" s="1" t="s">
        <v>565</v>
      </c>
      <c r="C375" s="1" t="s">
        <v>99</v>
      </c>
      <c r="D375" t="s">
        <v>566</v>
      </c>
    </row>
    <row r="376" spans="1:4" x14ac:dyDescent="0.25">
      <c r="A376" s="4" t="str">
        <f>HYPERLINK("http://www.autodoc.ru/Web/price/art/RNPRE06461Z?analog=on","RNPRE06461Z")</f>
        <v>RNPRE06461Z</v>
      </c>
      <c r="B376" s="1" t="s">
        <v>93</v>
      </c>
      <c r="C376" s="1" t="s">
        <v>87</v>
      </c>
      <c r="D376" t="s">
        <v>94</v>
      </c>
    </row>
    <row r="377" spans="1:4" x14ac:dyDescent="0.25">
      <c r="A377" s="4" t="str">
        <f>HYPERLINK("http://www.autodoc.ru/Web/price/art/RNPRE96740L?analog=on","RNPRE96740L")</f>
        <v>RNPRE96740L</v>
      </c>
      <c r="B377" s="1" t="s">
        <v>98</v>
      </c>
      <c r="C377" s="1" t="s">
        <v>99</v>
      </c>
      <c r="D377" t="s">
        <v>100</v>
      </c>
    </row>
    <row r="378" spans="1:4" x14ac:dyDescent="0.25">
      <c r="A378" s="4" t="str">
        <f>HYPERLINK("http://www.autodoc.ru/Web/price/art/RNPRE96740R?analog=on","RNPRE96740R")</f>
        <v>RNPRE96740R</v>
      </c>
      <c r="B378" s="1" t="s">
        <v>101</v>
      </c>
      <c r="C378" s="1" t="s">
        <v>99</v>
      </c>
      <c r="D378" t="s">
        <v>102</v>
      </c>
    </row>
    <row r="379" spans="1:4" x14ac:dyDescent="0.25">
      <c r="A379" s="4" t="str">
        <f>HYPERLINK("http://www.autodoc.ru/Web/price/art/RNPRE96741L?analog=on","RNPRE96741L")</f>
        <v>RNPRE96741L</v>
      </c>
      <c r="B379" s="1" t="s">
        <v>98</v>
      </c>
      <c r="C379" s="1" t="s">
        <v>99</v>
      </c>
      <c r="D379" t="s">
        <v>103</v>
      </c>
    </row>
    <row r="380" spans="1:4" x14ac:dyDescent="0.25">
      <c r="A380" s="4" t="str">
        <f>HYPERLINK("http://www.autodoc.ru/Web/price/art/RNPRE96741R?analog=on","RNPRE96741R")</f>
        <v>RNPRE96741R</v>
      </c>
      <c r="B380" s="1" t="s">
        <v>101</v>
      </c>
      <c r="C380" s="1" t="s">
        <v>99</v>
      </c>
      <c r="D380" t="s">
        <v>104</v>
      </c>
    </row>
    <row r="381" spans="1:4" x14ac:dyDescent="0.25">
      <c r="A381" s="4" t="str">
        <f>HYPERLINK("http://www.autodoc.ru/Web/price/art/RNPRE96745N?analog=on","RNPRE96745N")</f>
        <v>RNPRE96745N</v>
      </c>
      <c r="B381" s="1" t="s">
        <v>105</v>
      </c>
      <c r="C381" s="1" t="s">
        <v>106</v>
      </c>
      <c r="D381" t="s">
        <v>107</v>
      </c>
    </row>
    <row r="382" spans="1:4" x14ac:dyDescent="0.25">
      <c r="A382" s="4" t="str">
        <f>HYPERLINK("http://www.autodoc.ru/Web/price/art/RNPRE00971?analog=on","RNPRE00971")</f>
        <v>RNPRE00971</v>
      </c>
      <c r="B382" s="1" t="s">
        <v>567</v>
      </c>
      <c r="C382" s="1" t="s">
        <v>247</v>
      </c>
      <c r="D382" t="s">
        <v>568</v>
      </c>
    </row>
    <row r="383" spans="1:4" x14ac:dyDescent="0.25">
      <c r="A383" s="3" t="s">
        <v>569</v>
      </c>
      <c r="B383" s="3"/>
      <c r="C383" s="3"/>
      <c r="D383" s="3"/>
    </row>
    <row r="384" spans="1:4" x14ac:dyDescent="0.25">
      <c r="A384" s="4" t="str">
        <f>HYPERLINK("http://www.autodoc.ru/Web/price/art/RNPRE06000L?analog=on","RNPRE06000L")</f>
        <v>RNPRE06000L</v>
      </c>
      <c r="B384" s="1" t="s">
        <v>570</v>
      </c>
      <c r="C384" s="1" t="s">
        <v>87</v>
      </c>
      <c r="D384" t="s">
        <v>571</v>
      </c>
    </row>
    <row r="385" spans="1:4" x14ac:dyDescent="0.25">
      <c r="A385" s="4" t="str">
        <f>HYPERLINK("http://www.autodoc.ru/Web/price/art/RNPRE06000R?analog=on","RNPRE06000R")</f>
        <v>RNPRE06000R</v>
      </c>
      <c r="B385" s="1" t="s">
        <v>572</v>
      </c>
      <c r="C385" s="1" t="s">
        <v>87</v>
      </c>
      <c r="D385" t="s">
        <v>573</v>
      </c>
    </row>
    <row r="386" spans="1:4" x14ac:dyDescent="0.25">
      <c r="A386" s="4" t="str">
        <f>HYPERLINK("http://www.autodoc.ru/Web/price/art/RNPRE06001L?analog=on","RNPRE06001L")</f>
        <v>RNPRE06001L</v>
      </c>
      <c r="B386" s="1" t="s">
        <v>574</v>
      </c>
      <c r="C386" s="1" t="s">
        <v>87</v>
      </c>
      <c r="D386" t="s">
        <v>575</v>
      </c>
    </row>
    <row r="387" spans="1:4" x14ac:dyDescent="0.25">
      <c r="A387" s="4" t="str">
        <f>HYPERLINK("http://www.autodoc.ru/Web/price/art/RNPRE06001R?analog=on","RNPRE06001R")</f>
        <v>RNPRE06001R</v>
      </c>
      <c r="B387" s="1" t="s">
        <v>576</v>
      </c>
      <c r="C387" s="1" t="s">
        <v>87</v>
      </c>
      <c r="D387" t="s">
        <v>577</v>
      </c>
    </row>
    <row r="388" spans="1:4" x14ac:dyDescent="0.25">
      <c r="A388" s="4" t="str">
        <f>HYPERLINK("http://www.autodoc.ru/Web/price/art/RNPRE06450L?analog=on","RNPRE06450L")</f>
        <v>RNPRE06450L</v>
      </c>
      <c r="B388" s="1" t="s">
        <v>578</v>
      </c>
      <c r="C388" s="1" t="s">
        <v>87</v>
      </c>
      <c r="D388" t="s">
        <v>579</v>
      </c>
    </row>
    <row r="389" spans="1:4" x14ac:dyDescent="0.25">
      <c r="A389" s="4" t="str">
        <f>HYPERLINK("http://www.autodoc.ru/Web/price/art/RNPRE06450R?analog=on","RNPRE06450R")</f>
        <v>RNPRE06450R</v>
      </c>
      <c r="B389" s="1" t="s">
        <v>580</v>
      </c>
      <c r="C389" s="1" t="s">
        <v>87</v>
      </c>
      <c r="D389" t="s">
        <v>581</v>
      </c>
    </row>
    <row r="390" spans="1:4" x14ac:dyDescent="0.25">
      <c r="A390" s="4" t="str">
        <f>HYPERLINK("http://www.autodoc.ru/Web/price/art/RNPRE0645AL?analog=on","RNPRE0645AL")</f>
        <v>RNPRE0645AL</v>
      </c>
      <c r="B390" s="1" t="s">
        <v>582</v>
      </c>
      <c r="C390" s="1" t="s">
        <v>87</v>
      </c>
      <c r="D390" t="s">
        <v>583</v>
      </c>
    </row>
    <row r="391" spans="1:4" x14ac:dyDescent="0.25">
      <c r="A391" s="4" t="str">
        <f>HYPERLINK("http://www.autodoc.ru/Web/price/art/RNPRE06451L?analog=on","RNPRE06451L")</f>
        <v>RNPRE06451L</v>
      </c>
      <c r="B391" s="1" t="s">
        <v>578</v>
      </c>
      <c r="C391" s="1" t="s">
        <v>87</v>
      </c>
      <c r="D391" t="s">
        <v>584</v>
      </c>
    </row>
    <row r="392" spans="1:4" x14ac:dyDescent="0.25">
      <c r="A392" s="4" t="str">
        <f>HYPERLINK("http://www.autodoc.ru/Web/price/art/RNPRE0645AR?analog=on","RNPRE0645AR")</f>
        <v>RNPRE0645AR</v>
      </c>
      <c r="B392" s="1" t="s">
        <v>585</v>
      </c>
      <c r="C392" s="1" t="s">
        <v>87</v>
      </c>
      <c r="D392" t="s">
        <v>586</v>
      </c>
    </row>
    <row r="393" spans="1:4" x14ac:dyDescent="0.25">
      <c r="A393" s="4" t="str">
        <f>HYPERLINK("http://www.autodoc.ru/Web/price/art/RNPRE06451R?analog=on","RNPRE06451R")</f>
        <v>RNPRE06451R</v>
      </c>
      <c r="B393" s="1" t="s">
        <v>580</v>
      </c>
      <c r="C393" s="1" t="s">
        <v>87</v>
      </c>
      <c r="D393" t="s">
        <v>587</v>
      </c>
    </row>
    <row r="394" spans="1:4" x14ac:dyDescent="0.25">
      <c r="A394" s="4" t="str">
        <f>HYPERLINK("http://www.autodoc.ru/Web/price/art/RNPRE0645BL?analog=on","RNPRE0645BL")</f>
        <v>RNPRE0645BL</v>
      </c>
      <c r="B394" s="1" t="s">
        <v>588</v>
      </c>
      <c r="C394" s="1" t="s">
        <v>87</v>
      </c>
      <c r="D394" t="s">
        <v>589</v>
      </c>
    </row>
    <row r="395" spans="1:4" x14ac:dyDescent="0.25">
      <c r="A395" s="4" t="str">
        <f>HYPERLINK("http://www.autodoc.ru/Web/price/art/RNPRE06452L?analog=on","RNPRE06452L")</f>
        <v>RNPRE06452L</v>
      </c>
      <c r="B395" s="1" t="s">
        <v>590</v>
      </c>
      <c r="C395" s="1" t="s">
        <v>87</v>
      </c>
      <c r="D395" t="s">
        <v>591</v>
      </c>
    </row>
    <row r="396" spans="1:4" x14ac:dyDescent="0.25">
      <c r="A396" s="4" t="str">
        <f>HYPERLINK("http://www.autodoc.ru/Web/price/art/RNPRE0645BR?analog=on","RNPRE0645BR")</f>
        <v>RNPRE0645BR</v>
      </c>
      <c r="B396" s="1" t="s">
        <v>592</v>
      </c>
      <c r="C396" s="1" t="s">
        <v>87</v>
      </c>
      <c r="D396" t="s">
        <v>593</v>
      </c>
    </row>
    <row r="397" spans="1:4" x14ac:dyDescent="0.25">
      <c r="A397" s="4" t="str">
        <f>HYPERLINK("http://www.autodoc.ru/Web/price/art/RNPRE06452R?analog=on","RNPRE06452R")</f>
        <v>RNPRE06452R</v>
      </c>
      <c r="B397" s="1" t="s">
        <v>594</v>
      </c>
      <c r="C397" s="1" t="s">
        <v>87</v>
      </c>
      <c r="D397" t="s">
        <v>595</v>
      </c>
    </row>
    <row r="398" spans="1:4" x14ac:dyDescent="0.25">
      <c r="A398" s="4" t="str">
        <f>HYPERLINK("http://www.autodoc.ru/Web/price/art/RNPRE0645CL?analog=on","RNPRE0645CL")</f>
        <v>RNPRE0645CL</v>
      </c>
      <c r="B398" s="1" t="s">
        <v>596</v>
      </c>
      <c r="C398" s="1" t="s">
        <v>87</v>
      </c>
      <c r="D398" t="s">
        <v>597</v>
      </c>
    </row>
    <row r="399" spans="1:4" x14ac:dyDescent="0.25">
      <c r="A399" s="4" t="str">
        <f>HYPERLINK("http://www.autodoc.ru/Web/price/art/RNPRE06453L?analog=on","RNPRE06453L")</f>
        <v>RNPRE06453L</v>
      </c>
      <c r="B399" s="1" t="s">
        <v>598</v>
      </c>
      <c r="C399" s="1" t="s">
        <v>87</v>
      </c>
      <c r="D399" t="s">
        <v>599</v>
      </c>
    </row>
    <row r="400" spans="1:4" x14ac:dyDescent="0.25">
      <c r="A400" s="4" t="str">
        <f>HYPERLINK("http://www.autodoc.ru/Web/price/art/RNPRE0645CR?analog=on","RNPRE0645CR")</f>
        <v>RNPRE0645CR</v>
      </c>
      <c r="B400" s="1" t="s">
        <v>600</v>
      </c>
      <c r="C400" s="1" t="s">
        <v>87</v>
      </c>
      <c r="D400" t="s">
        <v>601</v>
      </c>
    </row>
    <row r="401" spans="1:4" x14ac:dyDescent="0.25">
      <c r="A401" s="4" t="str">
        <f>HYPERLINK("http://www.autodoc.ru/Web/price/art/RNPRE06453R?analog=on","RNPRE06453R")</f>
        <v>RNPRE06453R</v>
      </c>
      <c r="B401" s="1" t="s">
        <v>602</v>
      </c>
      <c r="C401" s="1" t="s">
        <v>87</v>
      </c>
      <c r="D401" t="s">
        <v>603</v>
      </c>
    </row>
    <row r="402" spans="1:4" x14ac:dyDescent="0.25">
      <c r="A402" s="4" t="str">
        <f>HYPERLINK("http://www.autodoc.ru/Web/price/art/RNPRE06454L?analog=on","RNPRE06454L")</f>
        <v>RNPRE06454L</v>
      </c>
      <c r="B402" s="1" t="s">
        <v>604</v>
      </c>
      <c r="C402" s="1" t="s">
        <v>87</v>
      </c>
      <c r="D402" t="s">
        <v>605</v>
      </c>
    </row>
    <row r="403" spans="1:4" x14ac:dyDescent="0.25">
      <c r="A403" s="4" t="str">
        <f>HYPERLINK("http://www.autodoc.ru/Web/price/art/RNPRE06454R?analog=on","RNPRE06454R")</f>
        <v>RNPRE06454R</v>
      </c>
      <c r="B403" s="1" t="s">
        <v>606</v>
      </c>
      <c r="C403" s="1" t="s">
        <v>87</v>
      </c>
      <c r="D403" t="s">
        <v>607</v>
      </c>
    </row>
    <row r="404" spans="1:4" x14ac:dyDescent="0.25">
      <c r="A404" s="4" t="str">
        <f>HYPERLINK("http://www.autodoc.ru/Web/price/art/RNPRE06455L?analog=on","RNPRE06455L")</f>
        <v>RNPRE06455L</v>
      </c>
      <c r="B404" s="1" t="s">
        <v>608</v>
      </c>
      <c r="C404" s="1" t="s">
        <v>87</v>
      </c>
      <c r="D404" t="s">
        <v>609</v>
      </c>
    </row>
    <row r="405" spans="1:4" x14ac:dyDescent="0.25">
      <c r="A405" s="4" t="str">
        <f>HYPERLINK("http://www.autodoc.ru/Web/price/art/RNPRE06455R?analog=on","RNPRE06455R")</f>
        <v>RNPRE06455R</v>
      </c>
      <c r="B405" s="1" t="s">
        <v>610</v>
      </c>
      <c r="C405" s="1" t="s">
        <v>87</v>
      </c>
      <c r="D405" t="s">
        <v>611</v>
      </c>
    </row>
    <row r="406" spans="1:4" x14ac:dyDescent="0.25">
      <c r="A406" s="4" t="str">
        <f>HYPERLINK("http://www.autodoc.ru/Web/price/art/RNPRE06456L?analog=on","RNPRE06456L")</f>
        <v>RNPRE06456L</v>
      </c>
      <c r="B406" s="1" t="s">
        <v>612</v>
      </c>
      <c r="C406" s="1" t="s">
        <v>87</v>
      </c>
      <c r="D406" t="s">
        <v>613</v>
      </c>
    </row>
    <row r="407" spans="1:4" x14ac:dyDescent="0.25">
      <c r="A407" s="4" t="str">
        <f>HYPERLINK("http://www.autodoc.ru/Web/price/art/RNPRE06456R?analog=on","RNPRE06456R")</f>
        <v>RNPRE06456R</v>
      </c>
      <c r="B407" s="1" t="s">
        <v>614</v>
      </c>
      <c r="C407" s="1" t="s">
        <v>87</v>
      </c>
      <c r="D407" t="s">
        <v>615</v>
      </c>
    </row>
    <row r="408" spans="1:4" x14ac:dyDescent="0.25">
      <c r="A408" s="4" t="str">
        <f>HYPERLINK("http://www.autodoc.ru/Web/price/art/RNPRE06457Z?analog=on","RNPRE06457Z")</f>
        <v>RNPRE06457Z</v>
      </c>
      <c r="B408" s="1" t="s">
        <v>616</v>
      </c>
      <c r="C408" s="1" t="s">
        <v>87</v>
      </c>
      <c r="D408" t="s">
        <v>617</v>
      </c>
    </row>
    <row r="409" spans="1:4" x14ac:dyDescent="0.25">
      <c r="A409" s="4" t="str">
        <f>HYPERLINK("http://www.autodoc.ru/Web/price/art/RNPRE06458Z?analog=on","RNPRE06458Z")</f>
        <v>RNPRE06458Z</v>
      </c>
      <c r="B409" s="1" t="s">
        <v>616</v>
      </c>
      <c r="C409" s="1" t="s">
        <v>87</v>
      </c>
      <c r="D409" t="s">
        <v>618</v>
      </c>
    </row>
    <row r="410" spans="1:4" x14ac:dyDescent="0.25">
      <c r="A410" s="4" t="str">
        <f>HYPERLINK("http://www.autodoc.ru/Web/price/art/RNPRE06459L?analog=on","RNPRE06459L")</f>
        <v>RNPRE06459L</v>
      </c>
      <c r="B410" s="1" t="s">
        <v>582</v>
      </c>
      <c r="C410" s="1" t="s">
        <v>87</v>
      </c>
      <c r="D410" t="s">
        <v>619</v>
      </c>
    </row>
    <row r="411" spans="1:4" x14ac:dyDescent="0.25">
      <c r="A411" s="4" t="str">
        <f>HYPERLINK("http://www.autodoc.ru/Web/price/art/RNPRE06459R?analog=on","RNPRE06459R")</f>
        <v>RNPRE06459R</v>
      </c>
      <c r="B411" s="1" t="s">
        <v>585</v>
      </c>
      <c r="C411" s="1" t="s">
        <v>87</v>
      </c>
      <c r="D411" t="s">
        <v>620</v>
      </c>
    </row>
    <row r="412" spans="1:4" x14ac:dyDescent="0.25">
      <c r="A412" s="4" t="str">
        <f>HYPERLINK("http://www.autodoc.ru/Web/price/art/VVFEL06460L?analog=on","VVFEL06460L")</f>
        <v>VVFEL06460L</v>
      </c>
      <c r="B412" s="1" t="s">
        <v>86</v>
      </c>
      <c r="C412" s="1" t="s">
        <v>87</v>
      </c>
      <c r="D412" t="s">
        <v>88</v>
      </c>
    </row>
    <row r="413" spans="1:4" x14ac:dyDescent="0.25">
      <c r="A413" s="4" t="str">
        <f>HYPERLINK("http://www.autodoc.ru/Web/price/art/VVFEL06460R?analog=on","VVFEL06460R")</f>
        <v>VVFEL06460R</v>
      </c>
      <c r="B413" s="1" t="s">
        <v>89</v>
      </c>
      <c r="C413" s="1" t="s">
        <v>87</v>
      </c>
      <c r="D413" t="s">
        <v>90</v>
      </c>
    </row>
    <row r="414" spans="1:4" x14ac:dyDescent="0.25">
      <c r="A414" s="4" t="str">
        <f>HYPERLINK("http://www.autodoc.ru/Web/price/art/RNPRE06460L?analog=on","RNPRE06460L")</f>
        <v>RNPRE06460L</v>
      </c>
      <c r="B414" s="1" t="s">
        <v>621</v>
      </c>
      <c r="C414" s="1" t="s">
        <v>87</v>
      </c>
      <c r="D414" t="s">
        <v>622</v>
      </c>
    </row>
    <row r="415" spans="1:4" x14ac:dyDescent="0.25">
      <c r="A415" s="4" t="str">
        <f>HYPERLINK("http://www.autodoc.ru/Web/price/art/RNPRE06460R?analog=on","RNPRE06460R")</f>
        <v>RNPRE06460R</v>
      </c>
      <c r="B415" s="1" t="s">
        <v>623</v>
      </c>
      <c r="C415" s="1" t="s">
        <v>87</v>
      </c>
      <c r="D415" t="s">
        <v>624</v>
      </c>
    </row>
    <row r="416" spans="1:4" x14ac:dyDescent="0.25">
      <c r="A416" s="4" t="str">
        <f>HYPERLINK("http://www.autodoc.ru/Web/price/art/RNPRE06461Z?analog=on","RNPRE06461Z")</f>
        <v>RNPRE06461Z</v>
      </c>
      <c r="B416" s="1" t="s">
        <v>93</v>
      </c>
      <c r="C416" s="1" t="s">
        <v>87</v>
      </c>
      <c r="D416" t="s">
        <v>94</v>
      </c>
    </row>
    <row r="417" spans="1:4" x14ac:dyDescent="0.25">
      <c r="A417" s="4" t="str">
        <f>HYPERLINK("http://www.autodoc.ru/Web/price/art/RNPRE06740L?analog=on","RNPRE06740L")</f>
        <v>RNPRE06740L</v>
      </c>
      <c r="B417" s="1" t="s">
        <v>625</v>
      </c>
      <c r="C417" s="1" t="s">
        <v>87</v>
      </c>
      <c r="D417" t="s">
        <v>626</v>
      </c>
    </row>
    <row r="418" spans="1:4" x14ac:dyDescent="0.25">
      <c r="A418" s="4" t="str">
        <f>HYPERLINK("http://www.autodoc.ru/Web/price/art/RNPRE06740R?analog=on","RNPRE06740R")</f>
        <v>RNPRE06740R</v>
      </c>
      <c r="B418" s="1" t="s">
        <v>627</v>
      </c>
      <c r="C418" s="1" t="s">
        <v>87</v>
      </c>
      <c r="D418" t="s">
        <v>628</v>
      </c>
    </row>
    <row r="419" spans="1:4" x14ac:dyDescent="0.25">
      <c r="A419" s="4" t="str">
        <f>HYPERLINK("http://www.autodoc.ru/Web/price/art/RNPRE06770Z?analog=on","RNPRE06770Z")</f>
        <v>RNPRE06770Z</v>
      </c>
      <c r="C419" s="1" t="s">
        <v>87</v>
      </c>
      <c r="D419" t="s">
        <v>629</v>
      </c>
    </row>
    <row r="420" spans="1:4" x14ac:dyDescent="0.25">
      <c r="A420" s="4" t="str">
        <f>HYPERLINK("http://www.autodoc.ru/Web/price/art/RNPRE06790Z?analog=on","RNPRE06790Z")</f>
        <v>RNPRE06790Z</v>
      </c>
      <c r="B420" s="1" t="s">
        <v>549</v>
      </c>
      <c r="C420" s="1" t="s">
        <v>87</v>
      </c>
      <c r="D420" t="s">
        <v>550</v>
      </c>
    </row>
    <row r="421" spans="1:4" x14ac:dyDescent="0.25">
      <c r="A421" s="4" t="str">
        <f>HYPERLINK("http://www.autodoc.ru/Web/price/art/RNPRE06930?analog=on","RNPRE06930")</f>
        <v>RNPRE06930</v>
      </c>
      <c r="B421" s="1" t="s">
        <v>551</v>
      </c>
      <c r="C421" s="1" t="s">
        <v>87</v>
      </c>
      <c r="D421" t="s">
        <v>552</v>
      </c>
    </row>
    <row r="422" spans="1:4" x14ac:dyDescent="0.25">
      <c r="A422" s="4" t="str">
        <f>HYPERLINK("http://www.autodoc.ru/Web/price/art/RNPRE06970?analog=on","RNPRE06970")</f>
        <v>RNPRE06970</v>
      </c>
      <c r="B422" s="1" t="s">
        <v>630</v>
      </c>
      <c r="C422" s="1" t="s">
        <v>87</v>
      </c>
      <c r="D422" t="s">
        <v>631</v>
      </c>
    </row>
    <row r="423" spans="1:4" x14ac:dyDescent="0.25">
      <c r="A423" s="3" t="s">
        <v>632</v>
      </c>
      <c r="B423" s="3"/>
      <c r="C423" s="3"/>
      <c r="D423" s="3"/>
    </row>
    <row r="424" spans="1:4" x14ac:dyDescent="0.25">
      <c r="A424" s="4" t="str">
        <f>HYPERLINK("http://www.autodoc.ru/Web/price/art/RNPRE96000L?analog=on","RNPRE96000L")</f>
        <v>RNPRE96000L</v>
      </c>
      <c r="B424" s="1" t="s">
        <v>633</v>
      </c>
      <c r="C424" s="1" t="s">
        <v>99</v>
      </c>
      <c r="D424" t="s">
        <v>571</v>
      </c>
    </row>
    <row r="425" spans="1:4" x14ac:dyDescent="0.25">
      <c r="A425" s="4" t="str">
        <f>HYPERLINK("http://www.autodoc.ru/Web/price/art/RNPRE96000R?analog=on","RNPRE96000R")</f>
        <v>RNPRE96000R</v>
      </c>
      <c r="B425" s="1" t="s">
        <v>634</v>
      </c>
      <c r="C425" s="1" t="s">
        <v>99</v>
      </c>
      <c r="D425" t="s">
        <v>573</v>
      </c>
    </row>
    <row r="426" spans="1:4" x14ac:dyDescent="0.25">
      <c r="A426" s="4" t="str">
        <f>HYPERLINK("http://www.autodoc.ru/Web/price/art/RNPRE96001L?analog=on","RNPRE96001L")</f>
        <v>RNPRE96001L</v>
      </c>
      <c r="B426" s="1" t="s">
        <v>635</v>
      </c>
      <c r="C426" s="1" t="s">
        <v>99</v>
      </c>
      <c r="D426" t="s">
        <v>636</v>
      </c>
    </row>
    <row r="427" spans="1:4" x14ac:dyDescent="0.25">
      <c r="A427" s="4" t="str">
        <f>HYPERLINK("http://www.autodoc.ru/Web/price/art/RNPRE96001R?analog=on","RNPRE96001R")</f>
        <v>RNPRE96001R</v>
      </c>
      <c r="B427" s="1" t="s">
        <v>637</v>
      </c>
      <c r="C427" s="1" t="s">
        <v>99</v>
      </c>
      <c r="D427" t="s">
        <v>638</v>
      </c>
    </row>
    <row r="428" spans="1:4" x14ac:dyDescent="0.25">
      <c r="A428" s="4" t="str">
        <f>HYPERLINK("http://www.autodoc.ru/Web/price/art/RNPRE96030WL?analog=on","RNPRE96030WL")</f>
        <v>RNPRE96030WL</v>
      </c>
      <c r="B428" s="1" t="s">
        <v>563</v>
      </c>
      <c r="C428" s="1" t="s">
        <v>99</v>
      </c>
      <c r="D428" t="s">
        <v>564</v>
      </c>
    </row>
    <row r="429" spans="1:4" x14ac:dyDescent="0.25">
      <c r="A429" s="4" t="str">
        <f>HYPERLINK("http://www.autodoc.ru/Web/price/art/RNPRE96030WR?analog=on","RNPRE96030WR")</f>
        <v>RNPRE96030WR</v>
      </c>
      <c r="B429" s="1" t="s">
        <v>565</v>
      </c>
      <c r="C429" s="1" t="s">
        <v>99</v>
      </c>
      <c r="D429" t="s">
        <v>566</v>
      </c>
    </row>
    <row r="430" spans="1:4" x14ac:dyDescent="0.25">
      <c r="A430" s="4" t="str">
        <f>HYPERLINK("http://www.autodoc.ru/Web/price/art/RNPRE96070L?analog=on","RNPRE96070L")</f>
        <v>RNPRE96070L</v>
      </c>
      <c r="B430" s="1" t="s">
        <v>639</v>
      </c>
      <c r="C430" s="1" t="s">
        <v>99</v>
      </c>
      <c r="D430" t="s">
        <v>640</v>
      </c>
    </row>
    <row r="431" spans="1:4" x14ac:dyDescent="0.25">
      <c r="A431" s="4" t="str">
        <f>HYPERLINK("http://www.autodoc.ru/Web/price/art/RNPRE96070R?analog=on","RNPRE96070R")</f>
        <v>RNPRE96070R</v>
      </c>
      <c r="B431" s="1" t="s">
        <v>641</v>
      </c>
      <c r="C431" s="1" t="s">
        <v>99</v>
      </c>
      <c r="D431" t="s">
        <v>642</v>
      </c>
    </row>
    <row r="432" spans="1:4" x14ac:dyDescent="0.25">
      <c r="A432" s="4" t="str">
        <f>HYPERLINK("http://www.autodoc.ru/Web/price/art/RNPRE96740L?analog=on","RNPRE96740L")</f>
        <v>RNPRE96740L</v>
      </c>
      <c r="B432" s="1" t="s">
        <v>98</v>
      </c>
      <c r="C432" s="1" t="s">
        <v>99</v>
      </c>
      <c r="D432" t="s">
        <v>100</v>
      </c>
    </row>
    <row r="433" spans="1:4" x14ac:dyDescent="0.25">
      <c r="A433" s="4" t="str">
        <f>HYPERLINK("http://www.autodoc.ru/Web/price/art/RNPRE96740R?analog=on","RNPRE96740R")</f>
        <v>RNPRE96740R</v>
      </c>
      <c r="B433" s="1" t="s">
        <v>101</v>
      </c>
      <c r="C433" s="1" t="s">
        <v>99</v>
      </c>
      <c r="D433" t="s">
        <v>102</v>
      </c>
    </row>
    <row r="434" spans="1:4" x14ac:dyDescent="0.25">
      <c r="A434" s="4" t="str">
        <f>HYPERLINK("http://www.autodoc.ru/Web/price/art/RNPRE96741L?analog=on","RNPRE96741L")</f>
        <v>RNPRE96741L</v>
      </c>
      <c r="B434" s="1" t="s">
        <v>98</v>
      </c>
      <c r="C434" s="1" t="s">
        <v>99</v>
      </c>
      <c r="D434" t="s">
        <v>103</v>
      </c>
    </row>
    <row r="435" spans="1:4" x14ac:dyDescent="0.25">
      <c r="A435" s="4" t="str">
        <f>HYPERLINK("http://www.autodoc.ru/Web/price/art/RNPRE96741R?analog=on","RNPRE96741R")</f>
        <v>RNPRE96741R</v>
      </c>
      <c r="B435" s="1" t="s">
        <v>101</v>
      </c>
      <c r="C435" s="1" t="s">
        <v>99</v>
      </c>
      <c r="D435" t="s">
        <v>104</v>
      </c>
    </row>
    <row r="436" spans="1:4" x14ac:dyDescent="0.25">
      <c r="A436" s="4" t="str">
        <f>HYPERLINK("http://www.autodoc.ru/Web/price/art/RNPRE96742L?analog=on","RNPRE96742L")</f>
        <v>RNPRE96742L</v>
      </c>
      <c r="B436" s="1" t="s">
        <v>643</v>
      </c>
      <c r="C436" s="1" t="s">
        <v>99</v>
      </c>
      <c r="D436" t="s">
        <v>644</v>
      </c>
    </row>
    <row r="437" spans="1:4" x14ac:dyDescent="0.25">
      <c r="A437" s="4" t="str">
        <f>HYPERLINK("http://www.autodoc.ru/Web/price/art/RNPRE96742R?analog=on","RNPRE96742R")</f>
        <v>RNPRE96742R</v>
      </c>
      <c r="B437" s="1" t="s">
        <v>645</v>
      </c>
      <c r="C437" s="1" t="s">
        <v>99</v>
      </c>
      <c r="D437" t="s">
        <v>646</v>
      </c>
    </row>
    <row r="438" spans="1:4" x14ac:dyDescent="0.25">
      <c r="A438" s="4" t="str">
        <f>HYPERLINK("http://www.autodoc.ru/Web/price/art/RNPRE96743L?analog=on","RNPRE96743L")</f>
        <v>RNPRE96743L</v>
      </c>
      <c r="B438" s="1" t="s">
        <v>647</v>
      </c>
      <c r="C438" s="1" t="s">
        <v>648</v>
      </c>
      <c r="D438" t="s">
        <v>649</v>
      </c>
    </row>
    <row r="439" spans="1:4" x14ac:dyDescent="0.25">
      <c r="A439" s="4" t="str">
        <f>HYPERLINK("http://www.autodoc.ru/Web/price/art/RNPRE96743R?analog=on","RNPRE96743R")</f>
        <v>RNPRE96743R</v>
      </c>
      <c r="B439" s="1" t="s">
        <v>650</v>
      </c>
      <c r="C439" s="1" t="s">
        <v>648</v>
      </c>
      <c r="D439" t="s">
        <v>651</v>
      </c>
    </row>
    <row r="440" spans="1:4" x14ac:dyDescent="0.25">
      <c r="A440" s="4" t="str">
        <f>HYPERLINK("http://www.autodoc.ru/Web/price/art/RNPRE96744L?analog=on","RNPRE96744L")</f>
        <v>RNPRE96744L</v>
      </c>
      <c r="B440" s="1" t="s">
        <v>652</v>
      </c>
      <c r="C440" s="1" t="s">
        <v>99</v>
      </c>
      <c r="D440" t="s">
        <v>626</v>
      </c>
    </row>
    <row r="441" spans="1:4" x14ac:dyDescent="0.25">
      <c r="A441" s="4" t="str">
        <f>HYPERLINK("http://www.autodoc.ru/Web/price/art/RNPRE96744R?analog=on","RNPRE96744R")</f>
        <v>RNPRE96744R</v>
      </c>
      <c r="B441" s="1" t="s">
        <v>653</v>
      </c>
      <c r="C441" s="1" t="s">
        <v>99</v>
      </c>
      <c r="D441" t="s">
        <v>628</v>
      </c>
    </row>
    <row r="442" spans="1:4" x14ac:dyDescent="0.25">
      <c r="A442" s="4" t="str">
        <f>HYPERLINK("http://www.autodoc.ru/Web/price/art/RNPRE96790YZ?analog=on","RNPRE96790YZ")</f>
        <v>RNPRE96790YZ</v>
      </c>
      <c r="B442" s="1" t="s">
        <v>654</v>
      </c>
      <c r="C442" s="1" t="s">
        <v>99</v>
      </c>
      <c r="D442" t="s">
        <v>655</v>
      </c>
    </row>
    <row r="443" spans="1:4" x14ac:dyDescent="0.25">
      <c r="A443" s="4" t="str">
        <f>HYPERLINK("http://www.autodoc.ru/Web/price/art/RNPRE96910?analog=on","RNPRE96910")</f>
        <v>RNPRE96910</v>
      </c>
      <c r="B443" s="1" t="s">
        <v>656</v>
      </c>
      <c r="C443" s="1" t="s">
        <v>99</v>
      </c>
      <c r="D443" t="s">
        <v>657</v>
      </c>
    </row>
    <row r="444" spans="1:4" x14ac:dyDescent="0.25">
      <c r="A444" s="4" t="str">
        <f>HYPERLINK("http://www.autodoc.ru/Web/price/art/RNPRE96911?analog=on","RNPRE96911")</f>
        <v>RNPRE96911</v>
      </c>
      <c r="B444" s="1" t="s">
        <v>658</v>
      </c>
      <c r="C444" s="1" t="s">
        <v>106</v>
      </c>
      <c r="D444" t="s">
        <v>659</v>
      </c>
    </row>
    <row r="445" spans="1:4" x14ac:dyDescent="0.25">
      <c r="A445" s="4" t="str">
        <f>HYPERLINK("http://www.autodoc.ru/Web/price/art/RNPRE96930?analog=on","RNPRE96930")</f>
        <v>RNPRE96930</v>
      </c>
      <c r="B445" s="1" t="s">
        <v>660</v>
      </c>
      <c r="C445" s="1" t="s">
        <v>106</v>
      </c>
      <c r="D445" t="s">
        <v>661</v>
      </c>
    </row>
    <row r="446" spans="1:4" x14ac:dyDescent="0.25">
      <c r="A446" s="4" t="str">
        <f>HYPERLINK("http://www.autodoc.ru/Web/price/art/RNPRE96970?analog=on","RNPRE96970")</f>
        <v>RNPRE96970</v>
      </c>
      <c r="B446" s="1" t="s">
        <v>556</v>
      </c>
      <c r="C446" s="1" t="s">
        <v>106</v>
      </c>
      <c r="D446" t="s">
        <v>557</v>
      </c>
    </row>
    <row r="447" spans="1:4" x14ac:dyDescent="0.25">
      <c r="A447" s="4" t="str">
        <f>HYPERLINK("http://www.autodoc.ru/Web/price/art/RNPRE00970?analog=on","RNPRE00970")</f>
        <v>RNPRE00970</v>
      </c>
      <c r="B447" s="1" t="s">
        <v>662</v>
      </c>
      <c r="C447" s="1" t="s">
        <v>247</v>
      </c>
      <c r="D447" t="s">
        <v>631</v>
      </c>
    </row>
    <row r="448" spans="1:4" x14ac:dyDescent="0.25">
      <c r="A448" s="4" t="str">
        <f>HYPERLINK("http://www.autodoc.ru/Web/price/art/RNPRE00971?analog=on","RNPRE00971")</f>
        <v>RNPRE00971</v>
      </c>
      <c r="B448" s="1" t="s">
        <v>567</v>
      </c>
      <c r="C448" s="1" t="s">
        <v>247</v>
      </c>
      <c r="D448" t="s">
        <v>568</v>
      </c>
    </row>
    <row r="449" spans="1:4" x14ac:dyDescent="0.25">
      <c r="A449" s="2" t="s">
        <v>663</v>
      </c>
      <c r="B449" s="2"/>
      <c r="C449" s="2"/>
      <c r="D449" s="2"/>
    </row>
    <row r="450" spans="1:4" x14ac:dyDescent="0.25">
      <c r="A450" s="3" t="s">
        <v>664</v>
      </c>
      <c r="B450" s="3"/>
      <c r="C450" s="3"/>
      <c r="D450" s="3"/>
    </row>
    <row r="451" spans="1:4" x14ac:dyDescent="0.25">
      <c r="A451" s="4" t="str">
        <f>HYPERLINK("http://www.autodoc.ru/Web/price/art/SC11496000L?analog=on","SC11496000L")</f>
        <v>SC11496000L</v>
      </c>
      <c r="B451" s="1" t="s">
        <v>665</v>
      </c>
      <c r="C451" s="1" t="s">
        <v>106</v>
      </c>
      <c r="D451" t="s">
        <v>666</v>
      </c>
    </row>
    <row r="452" spans="1:4" x14ac:dyDescent="0.25">
      <c r="A452" s="4" t="str">
        <f>HYPERLINK("http://www.autodoc.ru/Web/price/art/SC11496000R?analog=on","SC11496000R")</f>
        <v>SC11496000R</v>
      </c>
      <c r="B452" s="1" t="s">
        <v>667</v>
      </c>
      <c r="C452" s="1" t="s">
        <v>106</v>
      </c>
      <c r="D452" t="s">
        <v>668</v>
      </c>
    </row>
    <row r="453" spans="1:4" x14ac:dyDescent="0.25">
      <c r="A453" s="4" t="str">
        <f>HYPERLINK("http://www.autodoc.ru/Web/price/art/SC11496030L?analog=on","SC11496030L")</f>
        <v>SC11496030L</v>
      </c>
      <c r="B453" s="1" t="s">
        <v>669</v>
      </c>
      <c r="C453" s="1" t="s">
        <v>106</v>
      </c>
      <c r="D453" t="s">
        <v>670</v>
      </c>
    </row>
    <row r="454" spans="1:4" x14ac:dyDescent="0.25">
      <c r="A454" s="4" t="str">
        <f>HYPERLINK("http://www.autodoc.ru/Web/price/art/SC11496030R?analog=on","SC11496030R")</f>
        <v>SC11496030R</v>
      </c>
      <c r="B454" s="1" t="s">
        <v>671</v>
      </c>
      <c r="C454" s="1" t="s">
        <v>106</v>
      </c>
      <c r="D454" t="s">
        <v>672</v>
      </c>
    </row>
    <row r="455" spans="1:4" x14ac:dyDescent="0.25">
      <c r="A455" s="4" t="str">
        <f>HYPERLINK("http://www.autodoc.ru/Web/price/art/SC11496070L?analog=on","SC11496070L")</f>
        <v>SC11496070L</v>
      </c>
      <c r="B455" s="1" t="s">
        <v>673</v>
      </c>
      <c r="C455" s="1" t="s">
        <v>99</v>
      </c>
      <c r="D455" t="s">
        <v>674</v>
      </c>
    </row>
    <row r="456" spans="1:4" x14ac:dyDescent="0.25">
      <c r="A456" s="4" t="str">
        <f>HYPERLINK("http://www.autodoc.ru/Web/price/art/SC11496070R?analog=on","SC11496070R")</f>
        <v>SC11496070R</v>
      </c>
      <c r="B456" s="1" t="s">
        <v>675</v>
      </c>
      <c r="C456" s="1" t="s">
        <v>99</v>
      </c>
      <c r="D456" t="s">
        <v>676</v>
      </c>
    </row>
    <row r="457" spans="1:4" x14ac:dyDescent="0.25">
      <c r="A457" s="4" t="str">
        <f>HYPERLINK("http://www.autodoc.ru/Web/price/art/SC11496450R?analog=on","SC11496450R")</f>
        <v>SC11496450R</v>
      </c>
      <c r="B457" s="1" t="s">
        <v>677</v>
      </c>
      <c r="C457" s="1" t="s">
        <v>99</v>
      </c>
      <c r="D457" t="s">
        <v>678</v>
      </c>
    </row>
    <row r="458" spans="1:4" x14ac:dyDescent="0.25">
      <c r="A458" s="4" t="str">
        <f>HYPERLINK("http://www.autodoc.ru/Web/price/art/SC11496452L?analog=on","SC11496452L")</f>
        <v>SC11496452L</v>
      </c>
      <c r="C458" s="1" t="s">
        <v>99</v>
      </c>
      <c r="D458" t="s">
        <v>679</v>
      </c>
    </row>
    <row r="459" spans="1:4" x14ac:dyDescent="0.25">
      <c r="A459" s="4" t="str">
        <f>HYPERLINK("http://www.autodoc.ru/Web/price/art/SC11496452R?analog=on","SC11496452R")</f>
        <v>SC11496452R</v>
      </c>
      <c r="C459" s="1" t="s">
        <v>99</v>
      </c>
      <c r="D459" t="s">
        <v>680</v>
      </c>
    </row>
    <row r="460" spans="1:4" x14ac:dyDescent="0.25">
      <c r="A460" s="4" t="str">
        <f>HYPERLINK("http://www.autodoc.ru/Web/price/art/SC11496453R?analog=on","SC11496453R")</f>
        <v>SC11496453R</v>
      </c>
      <c r="B460" s="1" t="s">
        <v>681</v>
      </c>
      <c r="C460" s="1" t="s">
        <v>99</v>
      </c>
      <c r="D460" t="s">
        <v>682</v>
      </c>
    </row>
    <row r="461" spans="1:4" x14ac:dyDescent="0.25">
      <c r="A461" s="4" t="str">
        <f>HYPERLINK("http://www.autodoc.ru/Web/price/art/SC11496454L?analog=on","SC11496454L")</f>
        <v>SC11496454L</v>
      </c>
      <c r="B461" s="1" t="s">
        <v>683</v>
      </c>
      <c r="C461" s="1" t="s">
        <v>99</v>
      </c>
      <c r="D461" t="s">
        <v>684</v>
      </c>
    </row>
    <row r="462" spans="1:4" x14ac:dyDescent="0.25">
      <c r="A462" s="4" t="str">
        <f>HYPERLINK("http://www.autodoc.ru/Web/price/art/SC11496454R?analog=on","SC11496454R")</f>
        <v>SC11496454R</v>
      </c>
      <c r="B462" s="1" t="s">
        <v>685</v>
      </c>
      <c r="C462" s="1" t="s">
        <v>99</v>
      </c>
      <c r="D462" t="s">
        <v>686</v>
      </c>
    </row>
    <row r="463" spans="1:4" x14ac:dyDescent="0.25">
      <c r="A463" s="4" t="str">
        <f>HYPERLINK("http://www.autodoc.ru/Web/price/art/SC11496455L?analog=on","SC11496455L")</f>
        <v>SC11496455L</v>
      </c>
      <c r="B463" s="1" t="s">
        <v>687</v>
      </c>
      <c r="C463" s="1" t="s">
        <v>99</v>
      </c>
      <c r="D463" t="s">
        <v>688</v>
      </c>
    </row>
    <row r="464" spans="1:4" x14ac:dyDescent="0.25">
      <c r="A464" s="4" t="str">
        <f>HYPERLINK("http://www.autodoc.ru/Web/price/art/SC11496455R?analog=on","SC11496455R")</f>
        <v>SC11496455R</v>
      </c>
      <c r="B464" s="1" t="s">
        <v>689</v>
      </c>
      <c r="C464" s="1" t="s">
        <v>99</v>
      </c>
      <c r="D464" t="s">
        <v>690</v>
      </c>
    </row>
    <row r="465" spans="1:4" x14ac:dyDescent="0.25">
      <c r="A465" s="4" t="str">
        <f>HYPERLINK("http://www.autodoc.ru/Web/price/art/SC11496456L?analog=on","SC11496456L")</f>
        <v>SC11496456L</v>
      </c>
      <c r="B465" s="1" t="s">
        <v>681</v>
      </c>
      <c r="C465" s="1" t="s">
        <v>99</v>
      </c>
      <c r="D465" t="s">
        <v>691</v>
      </c>
    </row>
    <row r="466" spans="1:4" x14ac:dyDescent="0.25">
      <c r="A466" s="4" t="str">
        <f>HYPERLINK("http://www.autodoc.ru/Web/price/art/SC11496456R?analog=on","SC11496456R")</f>
        <v>SC11496456R</v>
      </c>
      <c r="B466" s="1" t="s">
        <v>692</v>
      </c>
      <c r="C466" s="1" t="s">
        <v>99</v>
      </c>
      <c r="D466" t="s">
        <v>693</v>
      </c>
    </row>
    <row r="467" spans="1:4" x14ac:dyDescent="0.25">
      <c r="A467" s="4" t="str">
        <f>HYPERLINK("http://www.autodoc.ru/Web/price/art/SC11496457R?analog=on","SC11496457R")</f>
        <v>SC11496457R</v>
      </c>
      <c r="B467" s="1" t="s">
        <v>689</v>
      </c>
      <c r="C467" s="1" t="s">
        <v>99</v>
      </c>
      <c r="D467" t="s">
        <v>694</v>
      </c>
    </row>
    <row r="468" spans="1:4" x14ac:dyDescent="0.25">
      <c r="A468" s="4" t="str">
        <f>HYPERLINK("http://www.autodoc.ru/Web/price/art/SC11496458L?analog=on","SC11496458L")</f>
        <v>SC11496458L</v>
      </c>
      <c r="C468" s="1" t="s">
        <v>99</v>
      </c>
      <c r="D468" t="s">
        <v>695</v>
      </c>
    </row>
    <row r="469" spans="1:4" x14ac:dyDescent="0.25">
      <c r="A469" s="4" t="str">
        <f>HYPERLINK("http://www.autodoc.ru/Web/price/art/SC11496458R?analog=on","SC11496458R")</f>
        <v>SC11496458R</v>
      </c>
      <c r="C469" s="1" t="s">
        <v>99</v>
      </c>
      <c r="D469" t="s">
        <v>696</v>
      </c>
    </row>
    <row r="470" spans="1:4" x14ac:dyDescent="0.25">
      <c r="A470" s="4" t="str">
        <f>HYPERLINK("http://www.autodoc.ru/Web/price/art/SC11496459L?analog=on","SC11496459L")</f>
        <v>SC11496459L</v>
      </c>
      <c r="C470" s="1" t="s">
        <v>99</v>
      </c>
      <c r="D470" t="s">
        <v>697</v>
      </c>
    </row>
    <row r="471" spans="1:4" x14ac:dyDescent="0.25">
      <c r="A471" s="4" t="str">
        <f>HYPERLINK("http://www.autodoc.ru/Web/price/art/SC11496459R?analog=on","SC11496459R")</f>
        <v>SC11496459R</v>
      </c>
      <c r="C471" s="1" t="s">
        <v>99</v>
      </c>
      <c r="D471" t="s">
        <v>698</v>
      </c>
    </row>
    <row r="472" spans="1:4" x14ac:dyDescent="0.25">
      <c r="A472" s="4" t="str">
        <f>HYPERLINK("http://www.autodoc.ru/Web/price/art/SC11496460Z?analog=on","SC11496460Z")</f>
        <v>SC11496460Z</v>
      </c>
      <c r="B472" s="1" t="s">
        <v>699</v>
      </c>
      <c r="C472" s="1" t="s">
        <v>99</v>
      </c>
      <c r="D472" t="s">
        <v>700</v>
      </c>
    </row>
    <row r="473" spans="1:4" x14ac:dyDescent="0.25">
      <c r="A473" s="4" t="str">
        <f>HYPERLINK("http://www.autodoc.ru/Web/price/art/SC11496461Z?analog=on","SC11496461Z")</f>
        <v>SC11496461Z</v>
      </c>
      <c r="B473" s="1" t="s">
        <v>701</v>
      </c>
      <c r="C473" s="1" t="s">
        <v>99</v>
      </c>
      <c r="D473" t="s">
        <v>702</v>
      </c>
    </row>
    <row r="474" spans="1:4" x14ac:dyDescent="0.25">
      <c r="A474" s="4" t="str">
        <f>HYPERLINK("http://www.autodoc.ru/Web/price/art/SC11496462Z?analog=on","SC11496462Z")</f>
        <v>SC11496462Z</v>
      </c>
      <c r="B474" s="1" t="s">
        <v>703</v>
      </c>
      <c r="C474" s="1" t="s">
        <v>99</v>
      </c>
      <c r="D474" t="s">
        <v>704</v>
      </c>
    </row>
    <row r="475" spans="1:4" x14ac:dyDescent="0.25">
      <c r="A475" s="4" t="str">
        <f>HYPERLINK("http://www.autodoc.ru/Web/price/art/SC11496740L?analog=on","SC11496740L")</f>
        <v>SC11496740L</v>
      </c>
      <c r="B475" s="1" t="s">
        <v>705</v>
      </c>
      <c r="C475" s="1" t="s">
        <v>99</v>
      </c>
      <c r="D475" t="s">
        <v>706</v>
      </c>
    </row>
    <row r="476" spans="1:4" x14ac:dyDescent="0.25">
      <c r="A476" s="4" t="str">
        <f>HYPERLINK("http://www.autodoc.ru/Web/price/art/SC11496740R?analog=on","SC11496740R")</f>
        <v>SC11496740R</v>
      </c>
      <c r="B476" s="1" t="s">
        <v>707</v>
      </c>
      <c r="C476" s="1" t="s">
        <v>99</v>
      </c>
      <c r="D476" t="s">
        <v>708</v>
      </c>
    </row>
    <row r="477" spans="1:4" x14ac:dyDescent="0.25">
      <c r="A477" s="4" t="str">
        <f>HYPERLINK("http://www.autodoc.ru/Web/price/art/SC11496790YZ?analog=on","SC11496790YZ")</f>
        <v>SC11496790YZ</v>
      </c>
      <c r="B477" s="1" t="s">
        <v>709</v>
      </c>
      <c r="C477" s="1" t="s">
        <v>99</v>
      </c>
      <c r="D477" t="s">
        <v>710</v>
      </c>
    </row>
    <row r="478" spans="1:4" x14ac:dyDescent="0.25">
      <c r="A478" s="4" t="str">
        <f>HYPERLINK("http://www.autodoc.ru/Web/price/art/SC11496791YZ?analog=on","SC11496791YZ")</f>
        <v>SC11496791YZ</v>
      </c>
      <c r="B478" s="1" t="s">
        <v>711</v>
      </c>
      <c r="C478" s="1" t="s">
        <v>106</v>
      </c>
      <c r="D478" t="s">
        <v>710</v>
      </c>
    </row>
    <row r="479" spans="1:4" x14ac:dyDescent="0.25">
      <c r="A479" s="4" t="str">
        <f>HYPERLINK("http://www.autodoc.ru/Web/price/art/SC11496910?analog=on","SC11496910")</f>
        <v>SC11496910</v>
      </c>
      <c r="B479" s="1" t="s">
        <v>712</v>
      </c>
      <c r="C479" s="1" t="s">
        <v>106</v>
      </c>
      <c r="D479" t="s">
        <v>713</v>
      </c>
    </row>
    <row r="480" spans="1:4" x14ac:dyDescent="0.25">
      <c r="A480" s="4" t="str">
        <f>HYPERLINK("http://www.autodoc.ru/Web/price/art/SC11496911?analog=on","SC11496911")</f>
        <v>SC11496911</v>
      </c>
      <c r="B480" s="1" t="s">
        <v>714</v>
      </c>
      <c r="C480" s="1" t="s">
        <v>106</v>
      </c>
      <c r="D480" t="s">
        <v>715</v>
      </c>
    </row>
    <row r="481" spans="1:4" x14ac:dyDescent="0.25">
      <c r="A481" s="4" t="str">
        <f>HYPERLINK("http://www.autodoc.ru/Web/price/art/SC11496970?analog=on","SC11496970")</f>
        <v>SC11496970</v>
      </c>
      <c r="B481" s="1" t="s">
        <v>716</v>
      </c>
      <c r="C481" s="1" t="s">
        <v>106</v>
      </c>
      <c r="D481" t="s">
        <v>717</v>
      </c>
    </row>
    <row r="482" spans="1:4" x14ac:dyDescent="0.25">
      <c r="A482" s="3" t="s">
        <v>718</v>
      </c>
      <c r="B482" s="3"/>
      <c r="C482" s="3"/>
      <c r="D482" s="3"/>
    </row>
    <row r="483" spans="1:4" x14ac:dyDescent="0.25">
      <c r="A483" s="4" t="str">
        <f>HYPERLINK("http://www.autodoc.ru/Web/price/art/SC11496000L?analog=on","SC11496000L")</f>
        <v>SC11496000L</v>
      </c>
      <c r="B483" s="1" t="s">
        <v>665</v>
      </c>
      <c r="C483" s="1" t="s">
        <v>106</v>
      </c>
      <c r="D483" t="s">
        <v>666</v>
      </c>
    </row>
    <row r="484" spans="1:4" x14ac:dyDescent="0.25">
      <c r="A484" s="4" t="str">
        <f>HYPERLINK("http://www.autodoc.ru/Web/price/art/SC11496000R?analog=on","SC11496000R")</f>
        <v>SC11496000R</v>
      </c>
      <c r="B484" s="1" t="s">
        <v>667</v>
      </c>
      <c r="C484" s="1" t="s">
        <v>106</v>
      </c>
      <c r="D484" t="s">
        <v>668</v>
      </c>
    </row>
    <row r="485" spans="1:4" x14ac:dyDescent="0.25">
      <c r="A485" s="4" t="str">
        <f>HYPERLINK("http://www.autodoc.ru/Web/price/art/SCPRS05000L?analog=on","SCPRS05000L")</f>
        <v>SCPRS05000L</v>
      </c>
      <c r="B485" s="1" t="s">
        <v>719</v>
      </c>
      <c r="C485" s="1" t="s">
        <v>720</v>
      </c>
      <c r="D485" t="s">
        <v>721</v>
      </c>
    </row>
    <row r="486" spans="1:4" x14ac:dyDescent="0.25">
      <c r="A486" s="4" t="str">
        <f>HYPERLINK("http://www.autodoc.ru/Web/price/art/SCPRS05000R?analog=on","SCPRS05000R")</f>
        <v>SCPRS05000R</v>
      </c>
      <c r="B486" s="1" t="s">
        <v>722</v>
      </c>
      <c r="C486" s="1" t="s">
        <v>720</v>
      </c>
      <c r="D486" t="s">
        <v>723</v>
      </c>
    </row>
    <row r="487" spans="1:4" x14ac:dyDescent="0.25">
      <c r="A487" s="4" t="str">
        <f>HYPERLINK("http://www.autodoc.ru/Web/price/art/SC11496030L?analog=on","SC11496030L")</f>
        <v>SC11496030L</v>
      </c>
      <c r="B487" s="1" t="s">
        <v>669</v>
      </c>
      <c r="C487" s="1" t="s">
        <v>106</v>
      </c>
      <c r="D487" t="s">
        <v>670</v>
      </c>
    </row>
    <row r="488" spans="1:4" x14ac:dyDescent="0.25">
      <c r="A488" s="4" t="str">
        <f>HYPERLINK("http://www.autodoc.ru/Web/price/art/SC11496030R?analog=on","SC11496030R")</f>
        <v>SC11496030R</v>
      </c>
      <c r="B488" s="1" t="s">
        <v>671</v>
      </c>
      <c r="C488" s="1" t="s">
        <v>106</v>
      </c>
      <c r="D488" t="s">
        <v>672</v>
      </c>
    </row>
    <row r="489" spans="1:4" x14ac:dyDescent="0.25">
      <c r="A489" s="4" t="str">
        <f>HYPERLINK("http://www.autodoc.ru/Web/price/art/SCPRS05030YZ?analog=on","SCPRS05030YZ")</f>
        <v>SCPRS05030YZ</v>
      </c>
      <c r="B489" s="1" t="s">
        <v>724</v>
      </c>
      <c r="C489" s="1" t="s">
        <v>720</v>
      </c>
      <c r="D489" t="s">
        <v>725</v>
      </c>
    </row>
    <row r="490" spans="1:4" x14ac:dyDescent="0.25">
      <c r="A490" s="4" t="str">
        <f>HYPERLINK("http://www.autodoc.ru/Web/price/art/SCPRS05070L?analog=on","SCPRS05070L")</f>
        <v>SCPRS05070L</v>
      </c>
      <c r="B490" s="1" t="s">
        <v>726</v>
      </c>
      <c r="C490" s="1" t="s">
        <v>720</v>
      </c>
      <c r="D490" t="s">
        <v>727</v>
      </c>
    </row>
    <row r="491" spans="1:4" x14ac:dyDescent="0.25">
      <c r="A491" s="4" t="str">
        <f>HYPERLINK("http://www.autodoc.ru/Web/price/art/SCPRS05070R?analog=on","SCPRS05070R")</f>
        <v>SCPRS05070R</v>
      </c>
      <c r="B491" s="1" t="s">
        <v>728</v>
      </c>
      <c r="C491" s="1" t="s">
        <v>720</v>
      </c>
      <c r="D491" t="s">
        <v>729</v>
      </c>
    </row>
    <row r="492" spans="1:4" x14ac:dyDescent="0.25">
      <c r="A492" s="4" t="str">
        <f>HYPERLINK("http://www.autodoc.ru/Web/price/art/SCPRS05071L?analog=on","SCPRS05071L")</f>
        <v>SCPRS05071L</v>
      </c>
      <c r="B492" s="1" t="s">
        <v>730</v>
      </c>
      <c r="C492" s="1" t="s">
        <v>720</v>
      </c>
      <c r="D492" t="s">
        <v>731</v>
      </c>
    </row>
    <row r="493" spans="1:4" x14ac:dyDescent="0.25">
      <c r="A493" s="4" t="str">
        <f>HYPERLINK("http://www.autodoc.ru/Web/price/art/SCPRS05071R?analog=on","SCPRS05071R")</f>
        <v>SCPRS05071R</v>
      </c>
      <c r="B493" s="1" t="s">
        <v>732</v>
      </c>
      <c r="C493" s="1" t="s">
        <v>720</v>
      </c>
      <c r="D493" t="s">
        <v>733</v>
      </c>
    </row>
    <row r="494" spans="1:4" x14ac:dyDescent="0.25">
      <c r="A494" s="4" t="str">
        <f>HYPERLINK("http://www.autodoc.ru/Web/price/art/SCPRS05790Z?analog=on","SCPRS05790Z")</f>
        <v>SCPRS05790Z</v>
      </c>
      <c r="B494" s="1" t="s">
        <v>734</v>
      </c>
      <c r="C494" s="1" t="s">
        <v>720</v>
      </c>
      <c r="D494" t="s">
        <v>735</v>
      </c>
    </row>
    <row r="495" spans="1:4" x14ac:dyDescent="0.25">
      <c r="A495" s="4" t="str">
        <f>HYPERLINK("http://www.autodoc.ru/Web/price/art/SCPRS05930?analog=on","SCPRS05930")</f>
        <v>SCPRS05930</v>
      </c>
      <c r="B495" s="1" t="s">
        <v>736</v>
      </c>
      <c r="C495" s="1" t="s">
        <v>720</v>
      </c>
      <c r="D495" t="s">
        <v>737</v>
      </c>
    </row>
    <row r="496" spans="1:4" x14ac:dyDescent="0.25">
      <c r="A496" s="2" t="s">
        <v>738</v>
      </c>
      <c r="B496" s="2"/>
      <c r="C496" s="2"/>
      <c r="D496" s="2"/>
    </row>
    <row r="497" spans="1:4" x14ac:dyDescent="0.25">
      <c r="A497" s="3" t="s">
        <v>739</v>
      </c>
      <c r="B497" s="3"/>
      <c r="C497" s="3"/>
      <c r="D497" s="3"/>
    </row>
    <row r="498" spans="1:4" x14ac:dyDescent="0.25">
      <c r="A498" s="4" t="str">
        <f>HYPERLINK("http://www.autodoc.ru/Web/price/art/VVFEL06000L?analog=on","VVFEL06000L")</f>
        <v>VVFEL06000L</v>
      </c>
      <c r="B498" s="1" t="s">
        <v>740</v>
      </c>
      <c r="C498" s="1" t="s">
        <v>87</v>
      </c>
      <c r="D498" t="s">
        <v>741</v>
      </c>
    </row>
    <row r="499" spans="1:4" x14ac:dyDescent="0.25">
      <c r="A499" s="4" t="str">
        <f>HYPERLINK("http://www.autodoc.ru/Web/price/art/VVFEL06000R?analog=on","VVFEL06000R")</f>
        <v>VVFEL06000R</v>
      </c>
      <c r="B499" s="1" t="s">
        <v>742</v>
      </c>
      <c r="C499" s="1" t="s">
        <v>87</v>
      </c>
      <c r="D499" t="s">
        <v>743</v>
      </c>
    </row>
    <row r="500" spans="1:4" x14ac:dyDescent="0.25">
      <c r="A500" s="4" t="str">
        <f>HYPERLINK("http://www.autodoc.ru/Web/price/art/VVFEL06450L?analog=on","VVFEL06450L")</f>
        <v>VVFEL06450L</v>
      </c>
      <c r="B500" s="1" t="s">
        <v>578</v>
      </c>
      <c r="C500" s="1" t="s">
        <v>87</v>
      </c>
      <c r="D500" t="s">
        <v>744</v>
      </c>
    </row>
    <row r="501" spans="1:4" x14ac:dyDescent="0.25">
      <c r="A501" s="4" t="str">
        <f>HYPERLINK("http://www.autodoc.ru/Web/price/art/VVFEL06450R?analog=on","VVFEL06450R")</f>
        <v>VVFEL06450R</v>
      </c>
      <c r="B501" s="1" t="s">
        <v>580</v>
      </c>
      <c r="C501" s="1" t="s">
        <v>87</v>
      </c>
      <c r="D501" t="s">
        <v>745</v>
      </c>
    </row>
    <row r="502" spans="1:4" x14ac:dyDescent="0.25">
      <c r="A502" s="4" t="str">
        <f>HYPERLINK("http://www.autodoc.ru/Web/price/art/VVFEL0645AZ?analog=on","VVFEL0645AZ")</f>
        <v>VVFEL0645AZ</v>
      </c>
      <c r="B502" s="1" t="s">
        <v>746</v>
      </c>
      <c r="C502" s="1" t="s">
        <v>87</v>
      </c>
      <c r="D502" t="s">
        <v>747</v>
      </c>
    </row>
    <row r="503" spans="1:4" x14ac:dyDescent="0.25">
      <c r="A503" s="4" t="str">
        <f>HYPERLINK("http://www.autodoc.ru/Web/price/art/VVFEL06451L?analog=on","VVFEL06451L")</f>
        <v>VVFEL06451L</v>
      </c>
      <c r="B503" s="1" t="s">
        <v>748</v>
      </c>
      <c r="C503" s="1" t="s">
        <v>87</v>
      </c>
      <c r="D503" t="s">
        <v>749</v>
      </c>
    </row>
    <row r="504" spans="1:4" x14ac:dyDescent="0.25">
      <c r="A504" s="4" t="str">
        <f>HYPERLINK("http://www.autodoc.ru/Web/price/art/VVFEL06451R?analog=on","VVFEL06451R")</f>
        <v>VVFEL06451R</v>
      </c>
      <c r="B504" s="1" t="s">
        <v>750</v>
      </c>
      <c r="C504" s="1" t="s">
        <v>87</v>
      </c>
      <c r="D504" t="s">
        <v>751</v>
      </c>
    </row>
    <row r="505" spans="1:4" x14ac:dyDescent="0.25">
      <c r="A505" s="4" t="str">
        <f>HYPERLINK("http://www.autodoc.ru/Web/price/art/VVFEL0645BZ?analog=on","VVFEL0645BZ")</f>
        <v>VVFEL0645BZ</v>
      </c>
      <c r="B505" s="1" t="s">
        <v>752</v>
      </c>
      <c r="C505" s="1" t="s">
        <v>87</v>
      </c>
      <c r="D505" t="s">
        <v>753</v>
      </c>
    </row>
    <row r="506" spans="1:4" x14ac:dyDescent="0.25">
      <c r="A506" s="4" t="str">
        <f>HYPERLINK("http://www.autodoc.ru/Web/price/art/VVFEL06452L?analog=on","VVFEL06452L")</f>
        <v>VVFEL06452L</v>
      </c>
      <c r="B506" s="1" t="s">
        <v>754</v>
      </c>
      <c r="C506" s="1" t="s">
        <v>87</v>
      </c>
      <c r="D506" t="s">
        <v>755</v>
      </c>
    </row>
    <row r="507" spans="1:4" x14ac:dyDescent="0.25">
      <c r="A507" s="4" t="str">
        <f>HYPERLINK("http://www.autodoc.ru/Web/price/art/VVFEL06452R?analog=on","VVFEL06452R")</f>
        <v>VVFEL06452R</v>
      </c>
      <c r="B507" s="1" t="s">
        <v>756</v>
      </c>
      <c r="C507" s="1" t="s">
        <v>87</v>
      </c>
      <c r="D507" t="s">
        <v>757</v>
      </c>
    </row>
    <row r="508" spans="1:4" x14ac:dyDescent="0.25">
      <c r="A508" s="4" t="str">
        <f>HYPERLINK("http://www.autodoc.ru/Web/price/art/VVFEL0645CL?analog=on","VVFEL0645CL")</f>
        <v>VVFEL0645CL</v>
      </c>
      <c r="B508" s="1" t="s">
        <v>582</v>
      </c>
      <c r="C508" s="1" t="s">
        <v>87</v>
      </c>
      <c r="D508" t="s">
        <v>758</v>
      </c>
    </row>
    <row r="509" spans="1:4" x14ac:dyDescent="0.25">
      <c r="A509" s="4" t="str">
        <f>HYPERLINK("http://www.autodoc.ru/Web/price/art/VVFEL06453L?analog=on","VVFEL06453L")</f>
        <v>VVFEL06453L</v>
      </c>
      <c r="B509" s="1" t="s">
        <v>759</v>
      </c>
      <c r="C509" s="1" t="s">
        <v>87</v>
      </c>
      <c r="D509" t="s">
        <v>760</v>
      </c>
    </row>
    <row r="510" spans="1:4" x14ac:dyDescent="0.25">
      <c r="A510" s="4" t="str">
        <f>HYPERLINK("http://www.autodoc.ru/Web/price/art/VVFEL0645CR?analog=on","VVFEL0645CR")</f>
        <v>VVFEL0645CR</v>
      </c>
      <c r="B510" s="1" t="s">
        <v>585</v>
      </c>
      <c r="C510" s="1" t="s">
        <v>87</v>
      </c>
      <c r="D510" t="s">
        <v>761</v>
      </c>
    </row>
    <row r="511" spans="1:4" x14ac:dyDescent="0.25">
      <c r="A511" s="4" t="str">
        <f>HYPERLINK("http://www.autodoc.ru/Web/price/art/VVFEL06453R?analog=on","VVFEL06453R")</f>
        <v>VVFEL06453R</v>
      </c>
      <c r="B511" s="1" t="s">
        <v>602</v>
      </c>
      <c r="C511" s="1" t="s">
        <v>87</v>
      </c>
      <c r="D511" t="s">
        <v>762</v>
      </c>
    </row>
    <row r="512" spans="1:4" x14ac:dyDescent="0.25">
      <c r="A512" s="4" t="str">
        <f>HYPERLINK("http://www.autodoc.ru/Web/price/art/VVFEL0645DL?analog=on","VVFEL0645DL")</f>
        <v>VVFEL0645DL</v>
      </c>
      <c r="B512" s="1" t="s">
        <v>582</v>
      </c>
      <c r="C512" s="1" t="s">
        <v>87</v>
      </c>
      <c r="D512" t="s">
        <v>763</v>
      </c>
    </row>
    <row r="513" spans="1:4" x14ac:dyDescent="0.25">
      <c r="A513" s="4" t="str">
        <f>HYPERLINK("http://www.autodoc.ru/Web/price/art/VVFEL0645DR?analog=on","VVFEL0645DR")</f>
        <v>VVFEL0645DR</v>
      </c>
      <c r="B513" s="1" t="s">
        <v>585</v>
      </c>
      <c r="C513" s="1" t="s">
        <v>87</v>
      </c>
      <c r="D513" t="s">
        <v>764</v>
      </c>
    </row>
    <row r="514" spans="1:4" x14ac:dyDescent="0.25">
      <c r="A514" s="4" t="str">
        <f>HYPERLINK("http://www.autodoc.ru/Web/price/art/VVFEL06454L?analog=on","VVFEL06454L")</f>
        <v>VVFEL06454L</v>
      </c>
      <c r="B514" s="1" t="s">
        <v>765</v>
      </c>
      <c r="C514" s="1" t="s">
        <v>87</v>
      </c>
      <c r="D514" t="s">
        <v>766</v>
      </c>
    </row>
    <row r="515" spans="1:4" x14ac:dyDescent="0.25">
      <c r="A515" s="4" t="str">
        <f>HYPERLINK("http://www.autodoc.ru/Web/price/art/VVFEL06454R?analog=on","VVFEL06454R")</f>
        <v>VVFEL06454R</v>
      </c>
      <c r="C515" s="1" t="s">
        <v>87</v>
      </c>
      <c r="D515" t="s">
        <v>767</v>
      </c>
    </row>
    <row r="516" spans="1:4" x14ac:dyDescent="0.25">
      <c r="A516" s="4" t="str">
        <f>HYPERLINK("http://www.autodoc.ru/Web/price/art/VVFEL06455L?analog=on","VVFEL06455L")</f>
        <v>VVFEL06455L</v>
      </c>
      <c r="C516" s="1" t="s">
        <v>87</v>
      </c>
      <c r="D516" t="s">
        <v>768</v>
      </c>
    </row>
    <row r="517" spans="1:4" x14ac:dyDescent="0.25">
      <c r="A517" s="4" t="str">
        <f>HYPERLINK("http://www.autodoc.ru/Web/price/art/VVFEL06455R?analog=on","VVFEL06455R")</f>
        <v>VVFEL06455R</v>
      </c>
      <c r="C517" s="1" t="s">
        <v>87</v>
      </c>
      <c r="D517" t="s">
        <v>769</v>
      </c>
    </row>
    <row r="518" spans="1:4" x14ac:dyDescent="0.25">
      <c r="A518" s="4" t="str">
        <f>HYPERLINK("http://www.autodoc.ru/Web/price/art/VVFEL06456L?analog=on","VVFEL06456L")</f>
        <v>VVFEL06456L</v>
      </c>
      <c r="B518" s="1" t="s">
        <v>770</v>
      </c>
      <c r="C518" s="1" t="s">
        <v>87</v>
      </c>
      <c r="D518" t="s">
        <v>771</v>
      </c>
    </row>
    <row r="519" spans="1:4" x14ac:dyDescent="0.25">
      <c r="A519" s="4" t="str">
        <f>HYPERLINK("http://www.autodoc.ru/Web/price/art/VVFEL06456R?analog=on","VVFEL06456R")</f>
        <v>VVFEL06456R</v>
      </c>
      <c r="B519" s="1" t="s">
        <v>772</v>
      </c>
      <c r="C519" s="1" t="s">
        <v>87</v>
      </c>
      <c r="D519" t="s">
        <v>773</v>
      </c>
    </row>
    <row r="520" spans="1:4" x14ac:dyDescent="0.25">
      <c r="A520" s="4" t="str">
        <f>HYPERLINK("http://www.autodoc.ru/Web/price/art/VVFEL06457L?analog=on","VVFEL06457L")</f>
        <v>VVFEL06457L</v>
      </c>
      <c r="B520" s="1" t="s">
        <v>774</v>
      </c>
      <c r="C520" s="1" t="s">
        <v>87</v>
      </c>
      <c r="D520" t="s">
        <v>775</v>
      </c>
    </row>
    <row r="521" spans="1:4" x14ac:dyDescent="0.25">
      <c r="A521" s="4" t="str">
        <f>HYPERLINK("http://www.autodoc.ru/Web/price/art/VVFEL06458R?analog=on","VVFEL06458R")</f>
        <v>VVFEL06458R</v>
      </c>
      <c r="B521" s="1" t="s">
        <v>776</v>
      </c>
      <c r="C521" s="1" t="s">
        <v>87</v>
      </c>
      <c r="D521" t="s">
        <v>777</v>
      </c>
    </row>
    <row r="522" spans="1:4" x14ac:dyDescent="0.25">
      <c r="A522" s="4" t="str">
        <f>HYPERLINK("http://www.autodoc.ru/Web/price/art/VVFEL06460L?analog=on","VVFEL06460L")</f>
        <v>VVFEL06460L</v>
      </c>
      <c r="B522" s="1" t="s">
        <v>86</v>
      </c>
      <c r="C522" s="1" t="s">
        <v>87</v>
      </c>
      <c r="D522" t="s">
        <v>88</v>
      </c>
    </row>
    <row r="523" spans="1:4" x14ac:dyDescent="0.25">
      <c r="A523" s="4" t="str">
        <f>HYPERLINK("http://www.autodoc.ru/Web/price/art/VVFEL06460R?analog=on","VVFEL06460R")</f>
        <v>VVFEL06460R</v>
      </c>
      <c r="B523" s="1" t="s">
        <v>89</v>
      </c>
      <c r="C523" s="1" t="s">
        <v>87</v>
      </c>
      <c r="D523" t="s">
        <v>90</v>
      </c>
    </row>
    <row r="524" spans="1:4" x14ac:dyDescent="0.25">
      <c r="A524" s="4" t="str">
        <f>HYPERLINK("http://www.autodoc.ru/Web/price/art/RNPRE06461Z?analog=on","RNPRE06461Z")</f>
        <v>RNPRE06461Z</v>
      </c>
      <c r="B524" s="1" t="s">
        <v>93</v>
      </c>
      <c r="C524" s="1" t="s">
        <v>87</v>
      </c>
      <c r="D524" t="s">
        <v>94</v>
      </c>
    </row>
    <row r="525" spans="1:4" x14ac:dyDescent="0.25">
      <c r="A525" s="4" t="str">
        <f>HYPERLINK("http://www.autodoc.ru/Web/price/art/RNPRE96740L?analog=on","RNPRE96740L")</f>
        <v>RNPRE96740L</v>
      </c>
      <c r="B525" s="1" t="s">
        <v>98</v>
      </c>
      <c r="C525" s="1" t="s">
        <v>99</v>
      </c>
      <c r="D525" t="s">
        <v>100</v>
      </c>
    </row>
    <row r="526" spans="1:4" x14ac:dyDescent="0.25">
      <c r="A526" s="4" t="str">
        <f>HYPERLINK("http://www.autodoc.ru/Web/price/art/RNPRE96740R?analog=on","RNPRE96740R")</f>
        <v>RNPRE96740R</v>
      </c>
      <c r="B526" s="1" t="s">
        <v>101</v>
      </c>
      <c r="C526" s="1" t="s">
        <v>99</v>
      </c>
      <c r="D526" t="s">
        <v>102</v>
      </c>
    </row>
    <row r="527" spans="1:4" x14ac:dyDescent="0.25">
      <c r="A527" s="4" t="str">
        <f>HYPERLINK("http://www.autodoc.ru/Web/price/art/RNPRE96741L?analog=on","RNPRE96741L")</f>
        <v>RNPRE96741L</v>
      </c>
      <c r="B527" s="1" t="s">
        <v>98</v>
      </c>
      <c r="C527" s="1" t="s">
        <v>99</v>
      </c>
      <c r="D527" t="s">
        <v>103</v>
      </c>
    </row>
    <row r="528" spans="1:4" x14ac:dyDescent="0.25">
      <c r="A528" s="4" t="str">
        <f>HYPERLINK("http://www.autodoc.ru/Web/price/art/RNPRE96741R?analog=on","RNPRE96741R")</f>
        <v>RNPRE96741R</v>
      </c>
      <c r="B528" s="1" t="s">
        <v>101</v>
      </c>
      <c r="C528" s="1" t="s">
        <v>99</v>
      </c>
      <c r="D528" t="s">
        <v>104</v>
      </c>
    </row>
    <row r="529" spans="1:4" x14ac:dyDescent="0.25">
      <c r="A529" s="4" t="str">
        <f>HYPERLINK("http://www.autodoc.ru/Web/price/art/RNPRE96745N?analog=on","RNPRE96745N")</f>
        <v>RNPRE96745N</v>
      </c>
      <c r="B529" s="1" t="s">
        <v>105</v>
      </c>
      <c r="C529" s="1" t="s">
        <v>106</v>
      </c>
      <c r="D529" t="s">
        <v>107</v>
      </c>
    </row>
    <row r="530" spans="1:4" x14ac:dyDescent="0.25">
      <c r="A530" s="3" t="s">
        <v>778</v>
      </c>
      <c r="B530" s="3"/>
      <c r="C530" s="3"/>
      <c r="D530" s="3"/>
    </row>
    <row r="531" spans="1:4" x14ac:dyDescent="0.25">
      <c r="A531" s="4" t="str">
        <f>HYPERLINK("http://www.autodoc.ru/Web/price/art/VV0FH02000L?analog=on","VV0FH02000L")</f>
        <v>VV0FH02000L</v>
      </c>
      <c r="B531" s="1" t="s">
        <v>779</v>
      </c>
      <c r="C531" s="1" t="s">
        <v>780</v>
      </c>
      <c r="D531" t="s">
        <v>781</v>
      </c>
    </row>
    <row r="532" spans="1:4" x14ac:dyDescent="0.25">
      <c r="A532" s="4" t="str">
        <f>HYPERLINK("http://www.autodoc.ru/Web/price/art/VV0FH02000R?analog=on","VV0FH02000R")</f>
        <v>VV0FH02000R</v>
      </c>
      <c r="B532" s="1" t="s">
        <v>782</v>
      </c>
      <c r="C532" s="1" t="s">
        <v>780</v>
      </c>
      <c r="D532" t="s">
        <v>783</v>
      </c>
    </row>
    <row r="533" spans="1:4" x14ac:dyDescent="0.25">
      <c r="A533" s="4" t="str">
        <f>HYPERLINK("http://www.autodoc.ru/Web/price/art/VV0FH02001L?analog=on","VV0FH02001L")</f>
        <v>VV0FH02001L</v>
      </c>
      <c r="B533" s="1" t="s">
        <v>784</v>
      </c>
      <c r="C533" s="1" t="s">
        <v>780</v>
      </c>
      <c r="D533" t="s">
        <v>785</v>
      </c>
    </row>
    <row r="534" spans="1:4" x14ac:dyDescent="0.25">
      <c r="A534" s="4" t="str">
        <f>HYPERLINK("http://www.autodoc.ru/Web/price/art/VV0FH02001R?analog=on","VV0FH02001R")</f>
        <v>VV0FH02001R</v>
      </c>
      <c r="B534" s="1" t="s">
        <v>786</v>
      </c>
      <c r="C534" s="1" t="s">
        <v>780</v>
      </c>
      <c r="D534" t="s">
        <v>787</v>
      </c>
    </row>
    <row r="535" spans="1:4" x14ac:dyDescent="0.25">
      <c r="A535" s="4" t="str">
        <f>HYPERLINK("http://www.autodoc.ru/Web/price/art/VV0FH02002L?analog=on","VV0FH02002L")</f>
        <v>VV0FH02002L</v>
      </c>
      <c r="C535" s="1" t="s">
        <v>780</v>
      </c>
      <c r="D535" t="s">
        <v>788</v>
      </c>
    </row>
    <row r="536" spans="1:4" x14ac:dyDescent="0.25">
      <c r="A536" s="4" t="str">
        <f>HYPERLINK("http://www.autodoc.ru/Web/price/art/VV0FH02002R?analog=on","VV0FH02002R")</f>
        <v>VV0FH02002R</v>
      </c>
      <c r="B536" s="1" t="s">
        <v>789</v>
      </c>
      <c r="C536" s="1" t="s">
        <v>780</v>
      </c>
      <c r="D536" t="s">
        <v>790</v>
      </c>
    </row>
    <row r="537" spans="1:4" x14ac:dyDescent="0.25">
      <c r="A537" s="4" t="str">
        <f>HYPERLINK("http://www.autodoc.ru/Web/price/art/VV0FH02003L?analog=on","VV0FH02003L")</f>
        <v>VV0FH02003L</v>
      </c>
      <c r="B537" s="1" t="s">
        <v>791</v>
      </c>
      <c r="C537" s="1" t="s">
        <v>780</v>
      </c>
      <c r="D537" t="s">
        <v>792</v>
      </c>
    </row>
    <row r="538" spans="1:4" x14ac:dyDescent="0.25">
      <c r="A538" s="4" t="str">
        <f>HYPERLINK("http://www.autodoc.ru/Web/price/art/VV0FH02003R?analog=on","VV0FH02003R")</f>
        <v>VV0FH02003R</v>
      </c>
      <c r="B538" s="1" t="s">
        <v>793</v>
      </c>
      <c r="C538" s="1" t="s">
        <v>780</v>
      </c>
      <c r="D538" t="s">
        <v>794</v>
      </c>
    </row>
    <row r="539" spans="1:4" x14ac:dyDescent="0.25">
      <c r="A539" s="4" t="str">
        <f>HYPERLINK("http://www.autodoc.ru/Web/price/art/VV0FH02020L?analog=on","VV0FH02020L")</f>
        <v>VV0FH02020L</v>
      </c>
      <c r="B539" s="1" t="s">
        <v>795</v>
      </c>
      <c r="C539" s="1" t="s">
        <v>780</v>
      </c>
      <c r="D539" t="s">
        <v>796</v>
      </c>
    </row>
    <row r="540" spans="1:4" x14ac:dyDescent="0.25">
      <c r="A540" s="4" t="str">
        <f>HYPERLINK("http://www.autodoc.ru/Web/price/art/VV0FH02020R?analog=on","VV0FH02020R")</f>
        <v>VV0FH02020R</v>
      </c>
      <c r="B540" s="1" t="s">
        <v>797</v>
      </c>
      <c r="C540" s="1" t="s">
        <v>780</v>
      </c>
      <c r="D540" t="s">
        <v>798</v>
      </c>
    </row>
    <row r="541" spans="1:4" x14ac:dyDescent="0.25">
      <c r="A541" s="4" t="str">
        <f>HYPERLINK("http://www.autodoc.ru/Web/price/art/VV0FH02030L?analog=on","VV0FH02030L")</f>
        <v>VV0FH02030L</v>
      </c>
      <c r="B541" s="1" t="s">
        <v>799</v>
      </c>
      <c r="C541" s="1" t="s">
        <v>780</v>
      </c>
      <c r="D541" t="s">
        <v>800</v>
      </c>
    </row>
    <row r="542" spans="1:4" x14ac:dyDescent="0.25">
      <c r="A542" s="4" t="str">
        <f>HYPERLINK("http://www.autodoc.ru/Web/price/art/VV0FH08030L?analog=on","VV0FH08030L")</f>
        <v>VV0FH08030L</v>
      </c>
      <c r="B542" s="1" t="s">
        <v>801</v>
      </c>
      <c r="C542" s="1" t="s">
        <v>121</v>
      </c>
      <c r="D542" t="s">
        <v>802</v>
      </c>
    </row>
    <row r="543" spans="1:4" x14ac:dyDescent="0.25">
      <c r="A543" s="4" t="str">
        <f>HYPERLINK("http://www.autodoc.ru/Web/price/art/VV0FH02030R?analog=on","VV0FH02030R")</f>
        <v>VV0FH02030R</v>
      </c>
      <c r="B543" s="1" t="s">
        <v>803</v>
      </c>
      <c r="C543" s="1" t="s">
        <v>780</v>
      </c>
      <c r="D543" t="s">
        <v>804</v>
      </c>
    </row>
    <row r="544" spans="1:4" x14ac:dyDescent="0.25">
      <c r="A544" s="4" t="str">
        <f>HYPERLINK("http://www.autodoc.ru/Web/price/art/VV0FH08030R?analog=on","VV0FH08030R")</f>
        <v>VV0FH08030R</v>
      </c>
      <c r="B544" s="1" t="s">
        <v>805</v>
      </c>
      <c r="C544" s="1" t="s">
        <v>121</v>
      </c>
      <c r="D544" t="s">
        <v>806</v>
      </c>
    </row>
    <row r="545" spans="1:4" x14ac:dyDescent="0.25">
      <c r="A545" s="4" t="str">
        <f>HYPERLINK("http://www.autodoc.ru/Web/price/art/VV0FH08070L?analog=on","VV0FH08070L")</f>
        <v>VV0FH08070L</v>
      </c>
      <c r="B545" s="1" t="s">
        <v>807</v>
      </c>
      <c r="C545" s="1" t="s">
        <v>121</v>
      </c>
      <c r="D545" t="s">
        <v>808</v>
      </c>
    </row>
    <row r="546" spans="1:4" x14ac:dyDescent="0.25">
      <c r="A546" s="4" t="str">
        <f>HYPERLINK("http://www.autodoc.ru/Web/price/art/VV0FH08070R?analog=on","VV0FH08070R")</f>
        <v>VV0FH08070R</v>
      </c>
      <c r="B546" s="1" t="s">
        <v>809</v>
      </c>
      <c r="C546" s="1" t="s">
        <v>121</v>
      </c>
      <c r="D546" t="s">
        <v>810</v>
      </c>
    </row>
    <row r="547" spans="1:4" x14ac:dyDescent="0.25">
      <c r="A547" s="4" t="str">
        <f>HYPERLINK("http://www.autodoc.ru/Web/price/art/VV0FH08071L?analog=on","VV0FH08071L")</f>
        <v>VV0FH08071L</v>
      </c>
      <c r="B547" s="1" t="s">
        <v>811</v>
      </c>
      <c r="C547" s="1" t="s">
        <v>121</v>
      </c>
      <c r="D547" t="s">
        <v>812</v>
      </c>
    </row>
    <row r="548" spans="1:4" x14ac:dyDescent="0.25">
      <c r="A548" s="4" t="str">
        <f>HYPERLINK("http://www.autodoc.ru/Web/price/art/VV0FH08071R?analog=on","VV0FH08071R")</f>
        <v>VV0FH08071R</v>
      </c>
      <c r="B548" s="1" t="s">
        <v>813</v>
      </c>
      <c r="C548" s="1" t="s">
        <v>121</v>
      </c>
      <c r="D548" t="s">
        <v>814</v>
      </c>
    </row>
    <row r="549" spans="1:4" x14ac:dyDescent="0.25">
      <c r="A549" s="4" t="str">
        <f>HYPERLINK("http://www.autodoc.ru/Web/price/art/VV0FH08072L?analog=on","VV0FH08072L")</f>
        <v>VV0FH08072L</v>
      </c>
      <c r="C549" s="1" t="s">
        <v>121</v>
      </c>
      <c r="D549" t="s">
        <v>815</v>
      </c>
    </row>
    <row r="550" spans="1:4" x14ac:dyDescent="0.25">
      <c r="A550" s="4" t="str">
        <f>HYPERLINK("http://www.autodoc.ru/Web/price/art/VV0FH08072R?analog=on","VV0FH08072R")</f>
        <v>VV0FH08072R</v>
      </c>
      <c r="B550" s="1" t="s">
        <v>816</v>
      </c>
      <c r="C550" s="1" t="s">
        <v>121</v>
      </c>
      <c r="D550" t="s">
        <v>817</v>
      </c>
    </row>
    <row r="551" spans="1:4" x14ac:dyDescent="0.25">
      <c r="A551" s="4" t="str">
        <f>HYPERLINK("http://www.autodoc.ru/Web/price/art/VV0FH93450L?analog=on","VV0FH93450L")</f>
        <v>VV0FH93450L</v>
      </c>
      <c r="B551" s="1" t="s">
        <v>818</v>
      </c>
      <c r="C551" s="1" t="s">
        <v>819</v>
      </c>
      <c r="D551" t="s">
        <v>820</v>
      </c>
    </row>
    <row r="552" spans="1:4" x14ac:dyDescent="0.25">
      <c r="A552" s="4" t="str">
        <f>HYPERLINK("http://www.autodoc.ru/Web/price/art/VV0FH93450R?analog=on","VV0FH93450R")</f>
        <v>VV0FH93450R</v>
      </c>
      <c r="B552" s="1" t="s">
        <v>821</v>
      </c>
      <c r="C552" s="1" t="s">
        <v>819</v>
      </c>
      <c r="D552" t="s">
        <v>822</v>
      </c>
    </row>
    <row r="553" spans="1:4" x14ac:dyDescent="0.25">
      <c r="A553" s="4" t="str">
        <f>HYPERLINK("http://www.autodoc.ru/Web/price/art/VV0FH02450R?analog=on","VV0FH02450R")</f>
        <v>VV0FH02450R</v>
      </c>
      <c r="B553" s="1" t="s">
        <v>823</v>
      </c>
      <c r="C553" s="1" t="s">
        <v>36</v>
      </c>
      <c r="D553" t="s">
        <v>824</v>
      </c>
    </row>
    <row r="554" spans="1:4" x14ac:dyDescent="0.25">
      <c r="A554" s="4" t="str">
        <f>HYPERLINK("http://www.autodoc.ru/Web/price/art/VV0FH9345AL?analog=on","VV0FH9345AL")</f>
        <v>VV0FH9345AL</v>
      </c>
      <c r="B554" s="1" t="s">
        <v>825</v>
      </c>
      <c r="C554" s="1" t="s">
        <v>819</v>
      </c>
      <c r="D554" t="s">
        <v>826</v>
      </c>
    </row>
    <row r="555" spans="1:4" x14ac:dyDescent="0.25">
      <c r="A555" s="4" t="str">
        <f>HYPERLINK("http://www.autodoc.ru/Web/price/art/VV0FH93451L?analog=on","VV0FH93451L")</f>
        <v>VV0FH93451L</v>
      </c>
      <c r="C555" s="1" t="s">
        <v>819</v>
      </c>
      <c r="D555" t="s">
        <v>827</v>
      </c>
    </row>
    <row r="556" spans="1:4" x14ac:dyDescent="0.25">
      <c r="A556" s="4" t="str">
        <f>HYPERLINK("http://www.autodoc.ru/Web/price/art/VV0FH02451R?analog=on","VV0FH02451R")</f>
        <v>VV0FH02451R</v>
      </c>
      <c r="B556" s="1" t="s">
        <v>828</v>
      </c>
      <c r="C556" s="1" t="s">
        <v>36</v>
      </c>
      <c r="D556" t="s">
        <v>829</v>
      </c>
    </row>
    <row r="557" spans="1:4" x14ac:dyDescent="0.25">
      <c r="A557" s="4" t="str">
        <f>HYPERLINK("http://www.autodoc.ru/Web/price/art/VV0FH93451R?analog=on","VV0FH93451R")</f>
        <v>VV0FH93451R</v>
      </c>
      <c r="B557" s="1" t="s">
        <v>830</v>
      </c>
      <c r="C557" s="1" t="s">
        <v>819</v>
      </c>
      <c r="D557" t="s">
        <v>831</v>
      </c>
    </row>
    <row r="558" spans="1:4" x14ac:dyDescent="0.25">
      <c r="A558" s="4" t="str">
        <f>HYPERLINK("http://www.autodoc.ru/Web/price/art/VV0FH93452L?analog=on","VV0FH93452L")</f>
        <v>VV0FH93452L</v>
      </c>
      <c r="B558" s="1" t="s">
        <v>832</v>
      </c>
      <c r="C558" s="1" t="s">
        <v>819</v>
      </c>
      <c r="D558" t="s">
        <v>833</v>
      </c>
    </row>
    <row r="559" spans="1:4" x14ac:dyDescent="0.25">
      <c r="A559" s="4" t="str">
        <f>HYPERLINK("http://www.autodoc.ru/Web/price/art/VV0FH02452R?analog=on","VV0FH02452R")</f>
        <v>VV0FH02452R</v>
      </c>
      <c r="B559" s="1" t="s">
        <v>834</v>
      </c>
      <c r="C559" s="1" t="s">
        <v>36</v>
      </c>
      <c r="D559" t="s">
        <v>835</v>
      </c>
    </row>
    <row r="560" spans="1:4" x14ac:dyDescent="0.25">
      <c r="A560" s="4" t="str">
        <f>HYPERLINK("http://www.autodoc.ru/Web/price/art/VV0FH93452R?analog=on","VV0FH93452R")</f>
        <v>VV0FH93452R</v>
      </c>
      <c r="B560" s="1" t="s">
        <v>830</v>
      </c>
      <c r="C560" s="1" t="s">
        <v>819</v>
      </c>
      <c r="D560" t="s">
        <v>836</v>
      </c>
    </row>
    <row r="561" spans="1:4" x14ac:dyDescent="0.25">
      <c r="A561" s="4" t="str">
        <f>HYPERLINK("http://www.autodoc.ru/Web/price/art/VV0FH02453L?analog=on","VV0FH02453L")</f>
        <v>VV0FH02453L</v>
      </c>
      <c r="C561" s="1" t="s">
        <v>36</v>
      </c>
      <c r="D561" t="s">
        <v>826</v>
      </c>
    </row>
    <row r="562" spans="1:4" x14ac:dyDescent="0.25">
      <c r="A562" s="4" t="str">
        <f>HYPERLINK("http://www.autodoc.ru/Web/price/art/VV0FH93453L?analog=on","VV0FH93453L")</f>
        <v>VV0FH93453L</v>
      </c>
      <c r="C562" s="1" t="s">
        <v>819</v>
      </c>
      <c r="D562" t="s">
        <v>837</v>
      </c>
    </row>
    <row r="563" spans="1:4" x14ac:dyDescent="0.25">
      <c r="A563" s="4" t="str">
        <f>HYPERLINK("http://www.autodoc.ru/Web/price/art/VV0FH02453R?analog=on","VV0FH02453R")</f>
        <v>VV0FH02453R</v>
      </c>
      <c r="C563" s="1" t="s">
        <v>36</v>
      </c>
      <c r="D563" t="s">
        <v>838</v>
      </c>
    </row>
    <row r="564" spans="1:4" x14ac:dyDescent="0.25">
      <c r="A564" s="4" t="str">
        <f>HYPERLINK("http://www.autodoc.ru/Web/price/art/VV0FH93453R?analog=on","VV0FH93453R")</f>
        <v>VV0FH93453R</v>
      </c>
      <c r="B564" s="1" t="s">
        <v>839</v>
      </c>
      <c r="C564" s="1" t="s">
        <v>819</v>
      </c>
      <c r="D564" t="s">
        <v>840</v>
      </c>
    </row>
    <row r="565" spans="1:4" x14ac:dyDescent="0.25">
      <c r="A565" s="4" t="str">
        <f>HYPERLINK("http://www.autodoc.ru/Web/price/art/VV0FH93454L?analog=on","VV0FH93454L")</f>
        <v>VV0FH93454L</v>
      </c>
      <c r="C565" s="1" t="s">
        <v>819</v>
      </c>
      <c r="D565" t="s">
        <v>841</v>
      </c>
    </row>
    <row r="566" spans="1:4" x14ac:dyDescent="0.25">
      <c r="A566" s="4" t="str">
        <f>HYPERLINK("http://www.autodoc.ru/Web/price/art/VV0FH93454R?analog=on","VV0FH93454R")</f>
        <v>VV0FH93454R</v>
      </c>
      <c r="B566" s="1" t="s">
        <v>842</v>
      </c>
      <c r="C566" s="1" t="s">
        <v>819</v>
      </c>
      <c r="D566" t="s">
        <v>843</v>
      </c>
    </row>
    <row r="567" spans="1:4" x14ac:dyDescent="0.25">
      <c r="A567" s="4" t="str">
        <f>HYPERLINK("http://www.autodoc.ru/Web/price/art/VV0FH93455L?analog=on","VV0FH93455L")</f>
        <v>VV0FH93455L</v>
      </c>
      <c r="C567" s="1" t="s">
        <v>819</v>
      </c>
      <c r="D567" t="s">
        <v>844</v>
      </c>
    </row>
    <row r="568" spans="1:4" x14ac:dyDescent="0.25">
      <c r="A568" s="4" t="str">
        <f>HYPERLINK("http://www.autodoc.ru/Web/price/art/VV0FH93455R?analog=on","VV0FH93455R")</f>
        <v>VV0FH93455R</v>
      </c>
      <c r="B568" s="1" t="s">
        <v>845</v>
      </c>
      <c r="C568" s="1" t="s">
        <v>819</v>
      </c>
      <c r="D568" t="s">
        <v>846</v>
      </c>
    </row>
    <row r="569" spans="1:4" x14ac:dyDescent="0.25">
      <c r="A569" s="4" t="str">
        <f>HYPERLINK("http://www.autodoc.ru/Web/price/art/VV0FH93456L?analog=on","VV0FH93456L")</f>
        <v>VV0FH93456L</v>
      </c>
      <c r="B569" s="1" t="s">
        <v>847</v>
      </c>
      <c r="C569" s="1" t="s">
        <v>819</v>
      </c>
      <c r="D569" t="s">
        <v>848</v>
      </c>
    </row>
    <row r="570" spans="1:4" x14ac:dyDescent="0.25">
      <c r="A570" s="4" t="str">
        <f>HYPERLINK("http://www.autodoc.ru/Web/price/art/VV0FH93457L?analog=on","VV0FH93457L")</f>
        <v>VV0FH93457L</v>
      </c>
      <c r="B570" s="1" t="s">
        <v>832</v>
      </c>
      <c r="C570" s="1" t="s">
        <v>819</v>
      </c>
      <c r="D570" t="s">
        <v>849</v>
      </c>
    </row>
    <row r="571" spans="1:4" x14ac:dyDescent="0.25">
      <c r="A571" s="4" t="str">
        <f>HYPERLINK("http://www.autodoc.ru/Web/price/art/VV0FH93458L?analog=on","VV0FH93458L")</f>
        <v>VV0FH93458L</v>
      </c>
      <c r="B571" s="1" t="s">
        <v>850</v>
      </c>
      <c r="C571" s="1" t="s">
        <v>819</v>
      </c>
      <c r="D571" t="s">
        <v>851</v>
      </c>
    </row>
    <row r="572" spans="1:4" x14ac:dyDescent="0.25">
      <c r="A572" s="4" t="str">
        <f>HYPERLINK("http://www.autodoc.ru/Web/price/art/VV0FH93459L?analog=on","VV0FH93459L")</f>
        <v>VV0FH93459L</v>
      </c>
      <c r="B572" s="1" t="s">
        <v>852</v>
      </c>
      <c r="C572" s="1" t="s">
        <v>819</v>
      </c>
      <c r="D572" t="s">
        <v>853</v>
      </c>
    </row>
    <row r="573" spans="1:4" x14ac:dyDescent="0.25">
      <c r="A573" s="4" t="str">
        <f>HYPERLINK("http://www.autodoc.ru/Web/price/art/VV0FH02460Z?analog=on","VV0FH02460Z")</f>
        <v>VV0FH02460Z</v>
      </c>
      <c r="B573" s="1" t="s">
        <v>854</v>
      </c>
      <c r="C573" s="1" t="s">
        <v>36</v>
      </c>
      <c r="D573" t="s">
        <v>855</v>
      </c>
    </row>
    <row r="574" spans="1:4" x14ac:dyDescent="0.25">
      <c r="A574" s="4" t="str">
        <f>HYPERLINK("http://www.autodoc.ru/Web/price/art/VV0FH02461Z?analog=on","VV0FH02461Z")</f>
        <v>VV0FH02461Z</v>
      </c>
      <c r="B574" s="1" t="s">
        <v>856</v>
      </c>
      <c r="C574" s="1" t="s">
        <v>36</v>
      </c>
      <c r="D574" t="s">
        <v>857</v>
      </c>
    </row>
    <row r="575" spans="1:4" x14ac:dyDescent="0.25">
      <c r="A575" s="4" t="str">
        <f>HYPERLINK("http://www.autodoc.ru/Web/price/art/VV0FH02740L?analog=on","VV0FH02740L")</f>
        <v>VV0FH02740L</v>
      </c>
      <c r="B575" s="1" t="s">
        <v>858</v>
      </c>
      <c r="C575" s="1" t="s">
        <v>36</v>
      </c>
      <c r="D575" t="s">
        <v>859</v>
      </c>
    </row>
    <row r="576" spans="1:4" x14ac:dyDescent="0.25">
      <c r="A576" s="4" t="str">
        <f>HYPERLINK("http://www.autodoc.ru/Web/price/art/VV0FH02740R?analog=on","VV0FH02740R")</f>
        <v>VV0FH02740R</v>
      </c>
      <c r="B576" s="1" t="s">
        <v>860</v>
      </c>
      <c r="C576" s="1" t="s">
        <v>36</v>
      </c>
      <c r="D576" t="s">
        <v>861</v>
      </c>
    </row>
    <row r="577" spans="1:4" x14ac:dyDescent="0.25">
      <c r="A577" s="4" t="str">
        <f>HYPERLINK("http://www.autodoc.ru/Web/price/art/VV0FH08790Z?analog=on","VV0FH08790Z")</f>
        <v>VV0FH08790Z</v>
      </c>
      <c r="B577" s="1" t="s">
        <v>862</v>
      </c>
      <c r="C577" s="1" t="s">
        <v>121</v>
      </c>
      <c r="D577" t="s">
        <v>863</v>
      </c>
    </row>
    <row r="578" spans="1:4" x14ac:dyDescent="0.25">
      <c r="A578" s="4" t="str">
        <f>HYPERLINK("http://www.autodoc.ru/Web/price/art/VV0FH97910?analog=on","VV0FH97910")</f>
        <v>VV0FH97910</v>
      </c>
      <c r="B578" s="1" t="s">
        <v>864</v>
      </c>
      <c r="C578" s="1" t="s">
        <v>17</v>
      </c>
      <c r="D578" t="s">
        <v>865</v>
      </c>
    </row>
    <row r="579" spans="1:4" x14ac:dyDescent="0.25">
      <c r="A579" s="4" t="str">
        <f>HYPERLINK("http://www.autodoc.ru/Web/price/art/VV0FH02910?analog=on","VV0FH02910")</f>
        <v>VV0FH02910</v>
      </c>
      <c r="B579" s="1" t="s">
        <v>866</v>
      </c>
      <c r="C579" s="1" t="s">
        <v>36</v>
      </c>
      <c r="D579" t="s">
        <v>867</v>
      </c>
    </row>
    <row r="580" spans="1:4" x14ac:dyDescent="0.25">
      <c r="A580" s="4" t="str">
        <f>HYPERLINK("http://www.autodoc.ru/Web/price/art/VV0FH97911?analog=on","VV0FH97911")</f>
        <v>VV0FH97911</v>
      </c>
      <c r="B580" s="1" t="s">
        <v>868</v>
      </c>
      <c r="C580" s="1" t="s">
        <v>27</v>
      </c>
      <c r="D580" t="s">
        <v>869</v>
      </c>
    </row>
    <row r="581" spans="1:4" x14ac:dyDescent="0.25">
      <c r="A581" s="4" t="str">
        <f>HYPERLINK("http://www.autodoc.ru/Web/price/art/VV0FH97930?analog=on","VV0FH97930")</f>
        <v>VV0FH97930</v>
      </c>
      <c r="B581" s="1" t="s">
        <v>870</v>
      </c>
      <c r="C581" s="1" t="s">
        <v>27</v>
      </c>
      <c r="D581" t="s">
        <v>871</v>
      </c>
    </row>
    <row r="582" spans="1:4" x14ac:dyDescent="0.25">
      <c r="A582" s="4" t="str">
        <f>HYPERLINK("http://www.autodoc.ru/Web/price/art/VV0FH02970?analog=on","VV0FH02970")</f>
        <v>VV0FH02970</v>
      </c>
      <c r="B582" s="1" t="s">
        <v>872</v>
      </c>
      <c r="C582" s="1" t="s">
        <v>36</v>
      </c>
      <c r="D582" t="s">
        <v>873</v>
      </c>
    </row>
    <row r="583" spans="1:4" x14ac:dyDescent="0.25">
      <c r="A583" s="3" t="s">
        <v>874</v>
      </c>
      <c r="B583" s="3"/>
      <c r="C583" s="3"/>
      <c r="D583" s="3"/>
    </row>
    <row r="584" spans="1:4" x14ac:dyDescent="0.25">
      <c r="A584" s="4" t="str">
        <f>HYPERLINK("http://www.autodoc.ru/Web/price/art/VV0FH93000Z?analog=on","VV0FH93000Z")</f>
        <v>VV0FH93000Z</v>
      </c>
      <c r="B584" s="1" t="s">
        <v>875</v>
      </c>
      <c r="C584" s="1" t="s">
        <v>819</v>
      </c>
      <c r="D584" t="s">
        <v>876</v>
      </c>
    </row>
    <row r="585" spans="1:4" x14ac:dyDescent="0.25">
      <c r="A585" s="4" t="str">
        <f>HYPERLINK("http://www.autodoc.ru/Web/price/art/VV0FH97030Z?analog=on","VV0FH97030Z")</f>
        <v>VV0FH97030Z</v>
      </c>
      <c r="B585" s="1" t="s">
        <v>877</v>
      </c>
      <c r="C585" s="1" t="s">
        <v>7</v>
      </c>
      <c r="D585" t="s">
        <v>878</v>
      </c>
    </row>
    <row r="586" spans="1:4" x14ac:dyDescent="0.25">
      <c r="A586" s="4" t="str">
        <f>HYPERLINK("http://www.autodoc.ru/Web/price/art/VV0FH93070Z?analog=on","VV0FH93070Z")</f>
        <v>VV0FH93070Z</v>
      </c>
      <c r="B586" s="1" t="s">
        <v>879</v>
      </c>
      <c r="C586" s="1" t="s">
        <v>819</v>
      </c>
      <c r="D586" t="s">
        <v>880</v>
      </c>
    </row>
    <row r="587" spans="1:4" x14ac:dyDescent="0.25">
      <c r="A587" s="4" t="str">
        <f>HYPERLINK("http://www.autodoc.ru/Web/price/art/VV0FH97070L?analog=on","VV0FH97070L")</f>
        <v>VV0FH97070L</v>
      </c>
      <c r="B587" s="1" t="s">
        <v>881</v>
      </c>
      <c r="C587" s="1" t="s">
        <v>7</v>
      </c>
      <c r="D587" t="s">
        <v>808</v>
      </c>
    </row>
    <row r="588" spans="1:4" x14ac:dyDescent="0.25">
      <c r="A588" s="4" t="str">
        <f>HYPERLINK("http://www.autodoc.ru/Web/price/art/VV0FH97070R?analog=on","VV0FH97070R")</f>
        <v>VV0FH97070R</v>
      </c>
      <c r="B588" s="1" t="s">
        <v>882</v>
      </c>
      <c r="C588" s="1" t="s">
        <v>7</v>
      </c>
      <c r="D588" t="s">
        <v>810</v>
      </c>
    </row>
    <row r="589" spans="1:4" x14ac:dyDescent="0.25">
      <c r="A589" s="4" t="str">
        <f>HYPERLINK("http://www.autodoc.ru/Web/price/art/VV0FH93460Z?analog=on","VV0FH93460Z")</f>
        <v>VV0FH93460Z</v>
      </c>
      <c r="B589" s="1" t="s">
        <v>883</v>
      </c>
      <c r="C589" s="1" t="s">
        <v>819</v>
      </c>
      <c r="D589" t="s">
        <v>855</v>
      </c>
    </row>
    <row r="590" spans="1:4" x14ac:dyDescent="0.25">
      <c r="A590" s="4" t="str">
        <f>HYPERLINK("http://www.autodoc.ru/Web/price/art/VV0FH93461Z?analog=on","VV0FH93461Z")</f>
        <v>VV0FH93461Z</v>
      </c>
      <c r="B590" s="1" t="s">
        <v>884</v>
      </c>
      <c r="C590" s="1" t="s">
        <v>819</v>
      </c>
      <c r="D590" t="s">
        <v>857</v>
      </c>
    </row>
    <row r="591" spans="1:4" x14ac:dyDescent="0.25">
      <c r="A591" s="4" t="str">
        <f>HYPERLINK("http://www.autodoc.ru/Web/price/art/VV0FH93790WZ?analog=on","VV0FH93790WZ")</f>
        <v>VV0FH93790WZ</v>
      </c>
      <c r="B591" s="1" t="s">
        <v>885</v>
      </c>
      <c r="C591" s="1" t="s">
        <v>819</v>
      </c>
      <c r="D591" t="s">
        <v>886</v>
      </c>
    </row>
    <row r="592" spans="1:4" x14ac:dyDescent="0.25">
      <c r="A592" s="4" t="str">
        <f>HYPERLINK("http://www.autodoc.ru/Web/price/art/VV0FH97910?analog=on","VV0FH97910")</f>
        <v>VV0FH97910</v>
      </c>
      <c r="B592" s="1" t="s">
        <v>864</v>
      </c>
      <c r="C592" s="1" t="s">
        <v>17</v>
      </c>
      <c r="D592" t="s">
        <v>865</v>
      </c>
    </row>
    <row r="593" spans="1:4" x14ac:dyDescent="0.25">
      <c r="A593" s="4" t="str">
        <f>HYPERLINK("http://www.autodoc.ru/Web/price/art/VV0FH97911?analog=on","VV0FH97911")</f>
        <v>VV0FH97911</v>
      </c>
      <c r="B593" s="1" t="s">
        <v>868</v>
      </c>
      <c r="C593" s="1" t="s">
        <v>27</v>
      </c>
      <c r="D593" t="s">
        <v>869</v>
      </c>
    </row>
    <row r="594" spans="1:4" x14ac:dyDescent="0.25">
      <c r="A594" s="4" t="str">
        <f>HYPERLINK("http://www.autodoc.ru/Web/price/art/VV0FH97930?analog=on","VV0FH97930")</f>
        <v>VV0FH97930</v>
      </c>
      <c r="B594" s="1" t="s">
        <v>870</v>
      </c>
      <c r="C594" s="1" t="s">
        <v>27</v>
      </c>
      <c r="D594" t="s">
        <v>871</v>
      </c>
    </row>
    <row r="595" spans="1:4" x14ac:dyDescent="0.25">
      <c r="A595" s="4" t="str">
        <f>HYPERLINK("http://www.autodoc.ru/Web/price/art/VV0FH97970?analog=on","VV0FH97970")</f>
        <v>VV0FH97970</v>
      </c>
      <c r="B595" s="1" t="s">
        <v>887</v>
      </c>
      <c r="C595" s="1" t="s">
        <v>17</v>
      </c>
      <c r="D595" t="s">
        <v>873</v>
      </c>
    </row>
    <row r="596" spans="1:4" x14ac:dyDescent="0.25">
      <c r="A596" s="4" t="str">
        <f>HYPERLINK("http://www.autodoc.ru/Web/price/art/VV0FH93970?analog=on","VV0FH93970")</f>
        <v>VV0FH93970</v>
      </c>
      <c r="B596" s="1" t="s">
        <v>888</v>
      </c>
      <c r="C596" s="1" t="s">
        <v>889</v>
      </c>
      <c r="D596" t="s">
        <v>873</v>
      </c>
    </row>
  </sheetData>
  <mergeCells count="34">
    <mergeCell ref="A496:D496"/>
    <mergeCell ref="A497:D497"/>
    <mergeCell ref="A530:D530"/>
    <mergeCell ref="A583:D583"/>
    <mergeCell ref="A371:D371"/>
    <mergeCell ref="A383:D383"/>
    <mergeCell ref="A423:D423"/>
    <mergeCell ref="A449:D449"/>
    <mergeCell ref="A450:D450"/>
    <mergeCell ref="A482:D482"/>
    <mergeCell ref="A227:D227"/>
    <mergeCell ref="A262:D262"/>
    <mergeCell ref="A299:D299"/>
    <mergeCell ref="A328:D328"/>
    <mergeCell ref="A361:D361"/>
    <mergeCell ref="A362:D362"/>
    <mergeCell ref="A127:D127"/>
    <mergeCell ref="A136:D136"/>
    <mergeCell ref="A184:D184"/>
    <mergeCell ref="A192:D192"/>
    <mergeCell ref="A193:D193"/>
    <mergeCell ref="A212:D212"/>
    <mergeCell ref="A80:D80"/>
    <mergeCell ref="A81:D81"/>
    <mergeCell ref="A94:D94"/>
    <mergeCell ref="A102:D102"/>
    <mergeCell ref="A116:D116"/>
    <mergeCell ref="A126:D126"/>
    <mergeCell ref="A2:D2"/>
    <mergeCell ref="A3:D3"/>
    <mergeCell ref="A16:D16"/>
    <mergeCell ref="A63:D63"/>
    <mergeCell ref="A66:D66"/>
    <mergeCell ref="A67:D6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pr.agent</dc:creator>
  <cp:lastModifiedBy>pr.agent</cp:lastModifiedBy>
  <dcterms:created xsi:type="dcterms:W3CDTF">2024-04-20T01:07:58Z</dcterms:created>
  <dcterms:modified xsi:type="dcterms:W3CDTF">2024-04-20T01:08:03Z</dcterms:modified>
</cp:coreProperties>
</file>