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163" i="1" l="1"/>
  <c r="A5161" i="1"/>
  <c r="A5160" i="1"/>
  <c r="A5159" i="1"/>
  <c r="A5158" i="1"/>
  <c r="A5157" i="1"/>
  <c r="A5155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0" i="1"/>
  <c r="A5019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69" i="1"/>
  <c r="A4768" i="1"/>
  <c r="A4767" i="1"/>
  <c r="A4766" i="1"/>
  <c r="A4765" i="1"/>
  <c r="A4764" i="1"/>
  <c r="A4763" i="1"/>
  <c r="A4762" i="1"/>
  <c r="A4761" i="1"/>
  <c r="A4760" i="1"/>
  <c r="A4759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7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7" i="1"/>
  <c r="A4516" i="1"/>
  <c r="A4515" i="1"/>
  <c r="A4513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4" i="1"/>
  <c r="A3783" i="1"/>
  <c r="A3782" i="1"/>
  <c r="A3781" i="1"/>
  <c r="A3780" i="1"/>
  <c r="A3779" i="1"/>
  <c r="A3778" i="1"/>
  <c r="A3777" i="1"/>
  <c r="A3776" i="1"/>
  <c r="A3775" i="1"/>
  <c r="A3773" i="1"/>
  <c r="A3772" i="1"/>
  <c r="A3771" i="1"/>
  <c r="A3770" i="1"/>
  <c r="A3769" i="1"/>
  <c r="A3768" i="1"/>
  <c r="A3767" i="1"/>
  <c r="A3766" i="1"/>
  <c r="A3765" i="1"/>
  <c r="A3764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2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6" i="1"/>
  <c r="A3275" i="1"/>
  <c r="A3274" i="1"/>
  <c r="A3273" i="1"/>
  <c r="A3270" i="1"/>
  <c r="A3269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0" i="1"/>
  <c r="A2989" i="1"/>
  <c r="A2988" i="1"/>
  <c r="A2987" i="1"/>
  <c r="A2984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3" i="1"/>
  <c r="A2142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7" i="1"/>
  <c r="A1896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5" i="1"/>
  <c r="A1784" i="1"/>
  <c r="A1783" i="1"/>
  <c r="A1781" i="1"/>
  <c r="A1780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6" i="1"/>
  <c r="A1675" i="1"/>
  <c r="A1674" i="1"/>
  <c r="A1673" i="1"/>
  <c r="A1672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39" i="1"/>
  <c r="A1338" i="1"/>
  <c r="A1337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5" i="1"/>
  <c r="A1264" i="1"/>
  <c r="A1263" i="1"/>
  <c r="A1262" i="1"/>
  <c r="A1261" i="1"/>
  <c r="A1260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7" i="1"/>
  <c r="A1136" i="1"/>
  <c r="A1135" i="1"/>
  <c r="A1134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3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6" i="1"/>
  <c r="A705" i="1"/>
  <c r="A704" i="1"/>
  <c r="A703" i="1"/>
  <c r="A702" i="1"/>
  <c r="A701" i="1"/>
  <c r="A700" i="1"/>
  <c r="A699" i="1"/>
  <c r="A698" i="1"/>
  <c r="A697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<sst xmlns="http://schemas.openxmlformats.org/spreadsheetml/2006/main" count="15153" uniqueCount="7796">
  <si>
    <t>Номер BodyParts</t>
  </si>
  <si>
    <t>Номер оригинального производителя</t>
  </si>
  <si>
    <t>Год выпуска</t>
  </si>
  <si>
    <t>Наименование</t>
  </si>
  <si>
    <t>DAEWOO/CHEVROLET</t>
  </si>
  <si>
    <t>CHEVROLET  CRUZE (09-)</t>
  </si>
  <si>
    <t>96828234</t>
  </si>
  <si>
    <t>09-</t>
  </si>
  <si>
    <t>CRUZE ФАРА ЛЕВ ВНУТРИ ЧЕРН (Китай)</t>
  </si>
  <si>
    <t>96828235</t>
  </si>
  <si>
    <t>CRUZE ФАРА ПРАВ ВНУТРИ ЧЕРН (Китай)</t>
  </si>
  <si>
    <t>96828235+96828234</t>
  </si>
  <si>
    <t>CRUZE ФАРА Л+П (КОМПЛЕКТ) ТЮНИНГ ЛИНЗОВАН (DEVIL EYES) С СВЕТЯЩ ОБОДК БЕЗ КОРРЕКТОР (EAGLE EYES) ВНУТРИ ХРОМ</t>
  </si>
  <si>
    <t>CRUZE ФАРА Л+П (КОМПЛЕКТ) ТЮНИНГ ЛИНЗОВАН (DEVIL EYES) С СВЕТЯЩ ОБОДК БЕЗ КОРРЕКТОР (EAGLE EYES) ВНУТРИ ЧЕРН</t>
  </si>
  <si>
    <t>95137791</t>
  </si>
  <si>
    <t>CRUZE ФАРА ЛЕВ С РЕГ.МОТОР ВНУТРИ ПОЛНОСТЬЮ ХРОМ (Китай)</t>
  </si>
  <si>
    <t>95137792</t>
  </si>
  <si>
    <t>CRUZE ФАРА ПРАВ С РЕГ.МОТОР ВНУТРИ ПОЛНОСТЬЮ ХРОМ (Китай)</t>
  </si>
  <si>
    <t>CRUZE ФАРА Л+П (КОМПЛЕКТ) ТЮНИНГ ЛИНЗОВАН (DEVIL EYES) С СВЕТЯЩ ОБОДК (SONAR) ВНУТРИ ХРОМ</t>
  </si>
  <si>
    <t>CRUZE ФАРА Л+П (КОМПЛЕКТ) ТЮНИНГ ЛИНЗОВАН С СВЕТЯЩ.СЕКЦИЯМИ СВЕТЯЩ ОБОДК (SONAR) ВНУТРИ ЧЕРН</t>
  </si>
  <si>
    <t>CRUZE {версия 2} ФАРА Л+П (КОМПЛЕКТ) ТЮНИНГ ЛИНЗОВАН (DEVIL EYES) С СВЕТЯЩ ОБОДК БЕЗ КОРРЕКТОР (EAGLE EYES) ВНУТРИ ХРОМ</t>
  </si>
  <si>
    <t>CRUZE {версия 2} ФАРА Л+П (КОМПЛЕКТ) ТЮНИНГ ЛИНЗОВАН (DEVIL EYES) С СВЕТЯЩ ОБОДК БЕЗ КОРРЕКТОР (EAGLE EYES) ВНУТРИ ЧЕРН</t>
  </si>
  <si>
    <t>95990113/96828234</t>
  </si>
  <si>
    <t>CRUZE ФАРА ЛЕВ С РЕГ.МОТОР ВНУТРИ ЧЕРН (DEPO)</t>
  </si>
  <si>
    <t>CRUZE ФАРА ПРАВ С РЕГ.МОТОР ВНУТРИ ЧЕРН (DEPO)</t>
  </si>
  <si>
    <t>CRUZE {версия 3} ФАРА Л+П (КОМПЛЕКТ) ТЮНИНГ ЛИНЗОВАН (DEVIL EYES) С СВЕТЯЩ ОБОДК БЕЗ КОРРЕКТОР (EAGLE EYES) ВНУТРИ ХРОМ</t>
  </si>
  <si>
    <t>CRUZE {версия 3} ФАРА Л+П (КОМПЛЕКТ) ТЮНИНГ ЛИНЗОВАН (DEVIL EYES) С СВЕТЯЩ ОБОДК БЕЗ КОРРЕКТОР (EAGLE EYES) ВНУТРИ ЧЕРН</t>
  </si>
  <si>
    <t>CRUZE ФАРА Л+П (КОМПЛЕКТ) ТЮНИНГ ЛИНЗОВАН С СВЕТЯЩ ОБОДК , ДИОД УК.ПОВОР , СВЕТЯЩ.СЕКЦИЯМИ (JUNYAN) ВНУТРИ ЧЕРН</t>
  </si>
  <si>
    <t>CRUZE ФАРА Л+П (КОМПЛЕКТ) ТЮНИНГ ЛИНЗОВАН С СВЕТЯЩ.СЕКЦИЯМИ ДИОД (Китай) ВНУТРИ ЧЕРН</t>
  </si>
  <si>
    <t>CRUZE ФАРА ЛЕВ С РЕГ.МОТОР ВНУТРИ ЧЕРН (Китай)</t>
  </si>
  <si>
    <t>CRUZE ФАРА ПРАВ С РЕГ.МОТОР ВНУТРИ ЧЕРН (Китай)</t>
  </si>
  <si>
    <t>95093359+95093360+95169830+95169831</t>
  </si>
  <si>
    <t>13-</t>
  </si>
  <si>
    <t>CRUZE ФАРА ПРОТИВОТУМ Л+П (КОМПЛЕКТ) С РЕШЕТК БАМПЕРА</t>
  </si>
  <si>
    <t>96850065</t>
  </si>
  <si>
    <t>CRUZE ФАРА ПРОТИВОТУМ ЛЕВ (Китай)</t>
  </si>
  <si>
    <t>96850064</t>
  </si>
  <si>
    <t>CRUZE ФАРА ПРОТИВОТУМ ПРАВ (Китай)</t>
  </si>
  <si>
    <t>CRUZE ФАРА ПРОТИВОТУМ Л+П (КОМПЛЕКТ) С ПРОВОДК , КНОПКОЙ , РЕШЕТК БАМПЕРА</t>
  </si>
  <si>
    <t>CRUZE ФАРА ПРОТИВОТУМ ЛЕВ (DEPO)</t>
  </si>
  <si>
    <t>CRUZE ФАРА ПРОТИВОТУМ ПРАВ (DEPO)</t>
  </si>
  <si>
    <t>CRUZE ФАРА ПРОТИВОТУМ Л+П (КОМПЛЕКТ) С РЕШЕТК , ПРОВОДК И КНОПКОЙ</t>
  </si>
  <si>
    <t>CRUZE ФАРА ПРОТИВОТУМ ЛЕВ (EAGLE EYES)</t>
  </si>
  <si>
    <t>CRUZE ФАРА ПРОТИВОТУМ ПРАВ (EAGLE EYES)</t>
  </si>
  <si>
    <t>96850064+96850065</t>
  </si>
  <si>
    <t>CRUZE ФАРА ПРОТИВОТУМ Л+П (КОМПЛЕКТ) С ПРОВОДК (Китай)</t>
  </si>
  <si>
    <t>96850064+96850065+94831151+94831152</t>
  </si>
  <si>
    <t>CRUZE ФАРА ПРОТИВОТУМ Л+П (КОМПЛЕКТ) С РЕШЕТК БАМПЕРА , ПРОВОДК</t>
  </si>
  <si>
    <t>95088007</t>
  </si>
  <si>
    <t>CRUZE РЕШЕТКА РАДИАТОРА ВЕРХН (Китай) ХРОМ-ЧЕРН</t>
  </si>
  <si>
    <t>96981093</t>
  </si>
  <si>
    <t>CRUZE РЕШЕТКА РАДИАТОРА НИЖН (Тайвань) ХРОМ-ЧЕРН</t>
  </si>
  <si>
    <t>96981100</t>
  </si>
  <si>
    <t>CRUZE РЕШЕТКА РАДИАТОРА ВЕРХН (Тайвань) ХРОМ-ЧЕРН</t>
  </si>
  <si>
    <t>95080502/95088063</t>
  </si>
  <si>
    <t>CRUZE РЕШЕТКА РАДИАТОРА НИЖН (Китай) ХРОМ-ЧЕРН</t>
  </si>
  <si>
    <t>95135073</t>
  </si>
  <si>
    <t>CRUZE БАМПЕР ПЕРЕДН (Китай)</t>
  </si>
  <si>
    <t>96981088</t>
  </si>
  <si>
    <t>CRUZE БАМПЕР ПЕРЕДН (Тайвань) ЧЕРН</t>
  </si>
  <si>
    <t>95473219/96832930</t>
  </si>
  <si>
    <t>CRUZE КРЕПЛЕНИЕ НОМЕРА БАМПЕРА ПЕРЕДН (Китай)</t>
  </si>
  <si>
    <t>94831151</t>
  </si>
  <si>
    <t>CRUZE РЕШЕТКА БАМПЕРА ПЕРЕДН ЛЕВ П/ПРОТИВОТУМ ЧЕРН</t>
  </si>
  <si>
    <t>95093359</t>
  </si>
  <si>
    <t>CRUZE РЕШЕТКА БАМПЕРА ПЕРЕДН ЛЕВ С ОТВ П/ПРОТИВОТУМ (Китай)</t>
  </si>
  <si>
    <t>94831152</t>
  </si>
  <si>
    <t>CRUZE РЕШЕТКА БАМПЕРА ПЕРЕДН ПРАВ П/ПРОТИВОТУМ ЧЕРН</t>
  </si>
  <si>
    <t>95093360</t>
  </si>
  <si>
    <t>CRUZE РЕШЕТКА БАМПЕРА ПЕРЕДН ПРАВ С ОТВ П/ПРОТИВОТУМ (Китай)</t>
  </si>
  <si>
    <t>CRUZE РЕШЕТКА БАМПЕРА ПЕРЕДН ЛЕВ С ОТВ П/ПРОТИВОТУМ (Китай) ЧЕРН</t>
  </si>
  <si>
    <t>CRUZE РЕШЕТКА БАМПЕРА ПЕРЕДН ПРАВ С ОТВ П/ПРОТИВОТУМ (Китай) ЧЕРН</t>
  </si>
  <si>
    <t>96832929</t>
  </si>
  <si>
    <t>CRUZE СПОЙЛЕР БАМПЕРА ПЕРЕДН (Тайвань) ГРУНТ</t>
  </si>
  <si>
    <t>95135082</t>
  </si>
  <si>
    <t>CRUZE СПОЙЛЕР БАМПЕРА ПЕРЕДН НИЖН (Китай)</t>
  </si>
  <si>
    <t>CRUZE СПОЙЛЕР БАМПЕРА ПЕРЕДН (Китай)</t>
  </si>
  <si>
    <t>13259739</t>
  </si>
  <si>
    <t>CRUZE УСИЛИТЕЛЬ БАМПЕРА ПЕРЕДН (Китай)</t>
  </si>
  <si>
    <t>95323235/96994770</t>
  </si>
  <si>
    <t>CRUZE УСИЛИТЕЛЬ БАМПЕРА ПЕРЕДН НИЖН (Тайвань)</t>
  </si>
  <si>
    <t>95323235/96832926/96994770</t>
  </si>
  <si>
    <t>CRUZE УСИЛИТЕЛЬ БАМПЕРА ПЕРЕДН НИЖН , ПЛАСТИК (Китай)</t>
  </si>
  <si>
    <t>1405066</t>
  </si>
  <si>
    <t>CRUZE УСИЛИТЕЛЬ БАМПЕРА ПЕРЕДН (Турция)</t>
  </si>
  <si>
    <t>96930965</t>
  </si>
  <si>
    <t>CRUZE КРЫЛО ПЕРЕДН ЛЕВ С ОТВ П/ПОВТОРИТЕЛЬ (Тайвань)</t>
  </si>
  <si>
    <t>96930966</t>
  </si>
  <si>
    <t>CRUZE КРЫЛО ПЕРЕДН ПРАВ С ОТВ П/ПОВТОРИТЕЛЬ (Тайвань)</t>
  </si>
  <si>
    <t>CRUZE КРЫЛО ПЕРЕДН ЛЕВ С ОТВ П/ПОВТОРИТЕЛЬ (Китай)</t>
  </si>
  <si>
    <t>CRUZE КРЫЛО ПЕРЕДН ПРАВ С ОТВ П/ПОВТОРИТЕЛЬ (Китай)</t>
  </si>
  <si>
    <t>1713417/1713423</t>
  </si>
  <si>
    <t>04-</t>
  </si>
  <si>
    <t>ASTRA {INSIGNIA 08-/ CORSA 06- / MERIVA 10- / ZAFIRA 04- /CRUZE 08-} ПОВТОРИТЕЛЬ ПОВОРОТА В КРЫЛО ЛЕВ (DEPO)</t>
  </si>
  <si>
    <t>1713418/1713424</t>
  </si>
  <si>
    <t>ASTRA {INSIGNIA 08-/ CORSA 06- / MERIVA 10- / ZAFIRA 04- /CRUZE 08-} ПОВТОРИТЕЛЬ ПОВОРОТА В КРЫЛО ПРАВ (DEPO)</t>
  </si>
  <si>
    <t>95931770</t>
  </si>
  <si>
    <t>CRUZE ПОВТОРИТЕЛЬ ПОВОРОТА В КРЫЛО ЛЕВ (DEPO)</t>
  </si>
  <si>
    <t>95931771</t>
  </si>
  <si>
    <t>CRUZE ПОВТОРИТЕЛЬ ПОВОРОТА В КРЫЛО ПРАВ (DEPO)</t>
  </si>
  <si>
    <t>CRUZE {ASTRA 04- / INSIGNIA 08-/ CORSA 06- / MERIVA 10- /ZAFIRA 04-} ПОВТОРИТЕЛЬ ПОВОРОТА В КРЫЛО ЛЕВ (Китай)</t>
  </si>
  <si>
    <t>CRUZE {ASTRA 04- / INSIGNIA 08-/ CORSA 06- / MERIVA 10- /ZAFIRA 04-} ПОВТОРИТЕЛЬ ПОВОРОТА В КРЫЛО ПРАВ (Китай)</t>
  </si>
  <si>
    <t>95074482/95074485/96981697</t>
  </si>
  <si>
    <t>CRUZE ПОДКРЫЛОК ПЕРЕДН КРЫЛА ЛЕВ (Китай)</t>
  </si>
  <si>
    <t>95074483/95074484/96961698</t>
  </si>
  <si>
    <t>CRUZE ПОДКРЫЛОК ПЕРЕДН КРЫЛА ПРАВ (Китай)</t>
  </si>
  <si>
    <t>95953136</t>
  </si>
  <si>
    <t>CRUZE ПОДКРЫЛОК ПЕРЕДН КРЫЛА ЛЕВ (Тайвань)</t>
  </si>
  <si>
    <t>95953137</t>
  </si>
  <si>
    <t>CRUZE ПОДКРЫЛОК ПЕРЕДН КРЫЛА ПРАВ (Тайвань)</t>
  </si>
  <si>
    <t>96888785</t>
  </si>
  <si>
    <t>CRUZE БРЫЗГОВИК ПЕРЕДН КРЫЛА Л+П (КОМПЛЕКТ) + ЗАДН (4 шт) (Китай)</t>
  </si>
  <si>
    <t>95226793</t>
  </si>
  <si>
    <t>CRUZE КАПОТ (Тайвань)</t>
  </si>
  <si>
    <t>CRUZE КАПОТ (Китай)</t>
  </si>
  <si>
    <t>95227781</t>
  </si>
  <si>
    <t>CRUZE ПЕТЛЯ КАПОТА ЛЕВ (Китай)</t>
  </si>
  <si>
    <t>95227782</t>
  </si>
  <si>
    <t>CRUZE ПЕТЛЯ КАПОТА ПРАВ (Китай)</t>
  </si>
  <si>
    <t>96845419</t>
  </si>
  <si>
    <t>CRUZE БАЛКА СУППОРТА РАДИАТ ВЕРХН (Тайвань)</t>
  </si>
  <si>
    <t>CRUZE БАЛКА СУППОРТА РАДИАТ ВЕРХН (Китай)</t>
  </si>
  <si>
    <t>13256258</t>
  </si>
  <si>
    <t>CRUZE КРЕПЛЕНИЕ ФАРЫ ЛЕВ (Китай)</t>
  </si>
  <si>
    <t>13256259</t>
  </si>
  <si>
    <t>CRUZE КРЕПЛЕНИЕ ФАРЫ ПРАВ (Китай)</t>
  </si>
  <si>
    <t>CRUZE НАКЛАДКА ДЕКОРАТИВНАЯ НА РЕШЕТК РАДИАТ (комплект) , НЕРЖ. СТАЛЬ</t>
  </si>
  <si>
    <t>95987653/96845050</t>
  </si>
  <si>
    <t>CRUZE ПАНЕЛЬ КРЫШИ (Китай)</t>
  </si>
  <si>
    <t>95063312/96831841</t>
  </si>
  <si>
    <t>CRUZE ЗЕРКАЛО ЛЕВ ЭЛЕКТР С ПОДОГРЕВ (POLYWAY) (aspherical) (Тайвань)</t>
  </si>
  <si>
    <t>95063313/96831843</t>
  </si>
  <si>
    <t>CRUZE ЗЕРКАЛО ПРАВ ЭЛЕКТР С ПОДОГРЕВ (POLYWAY) (convex) (Тайвань)</t>
  </si>
  <si>
    <t>CRUZE ЗЕРКАЛО ЛЕВ ЭЛЕКТР С ПОДОГРЕВ (convex) (Тайвань) ГРУНТ</t>
  </si>
  <si>
    <t>CRUZE ЗЕРКАЛО ПРАВ ЭЛЕКТР С ПОДОГРЕВ (convex) (Тайвань) ГРУНТ</t>
  </si>
  <si>
    <t>CRUZE ЗЕРКАЛО ЛЕВ ЭЛЕКТР БЕЗ ПОДОГРЕВ (aspherical) (Китай) ГРУНТ</t>
  </si>
  <si>
    <t>CRUZE ЗЕРКАЛО ПРАВ ЭЛЕКТР БЕЗ ПОДОГРЕВ (convex) (Китай) ГРУНТ</t>
  </si>
  <si>
    <t>95207599</t>
  </si>
  <si>
    <t>CRUZE ЗЕРКАЛО ЛЕВ ЭЛЕКТР С ПОДОГРЕВ АВТОСКЛАДЫВ (Тайвань)</t>
  </si>
  <si>
    <t>95207600</t>
  </si>
  <si>
    <t>CRUZE ЗЕРКАЛО ПРАВ ЭЛЕКТР С ПОДОГРЕВ АВТОСКЛАДЫВ (Тайвань)</t>
  </si>
  <si>
    <t>95948891</t>
  </si>
  <si>
    <t>CRUZE ЗЕРКАЛО ЛЕВ ЭЛЕКТР БЕЗ ПОДОГРЕВ (Китай)</t>
  </si>
  <si>
    <t>95948946</t>
  </si>
  <si>
    <t>CRUZE ЗЕРКАЛО ПРАВ ЭЛЕКТР БЕЗ ПОДОГРЕВ (Китай)</t>
  </si>
  <si>
    <t>96981700</t>
  </si>
  <si>
    <t>CRUZE ЗАГЛУШКА БУКСИРОВ КРЮКА БАМПЕРА ПЕРЕД (Китай)</t>
  </si>
  <si>
    <t>95218139</t>
  </si>
  <si>
    <t>CRUZE ПОРОГ ЛЕВ (Китай)</t>
  </si>
  <si>
    <t>95218140</t>
  </si>
  <si>
    <t>CRUZE ПОРОГ ПРАВ (Китай)</t>
  </si>
  <si>
    <t>96962854</t>
  </si>
  <si>
    <t>CRUZE НАКЛАДКА ПЕРЕДНЕЙ ПАНЕЛИ ВЕРХН (Китай) ПЛАСТИК</t>
  </si>
  <si>
    <t>95963325/96869289</t>
  </si>
  <si>
    <t>CRUZE ДВЕРЬ ПЕРЕДН ЛЕВ (Китай)</t>
  </si>
  <si>
    <t>95987758/96869290</t>
  </si>
  <si>
    <t>CRUZE ДВЕРЬ ПЕРЕДН ПРАВ (Китай)</t>
  </si>
  <si>
    <t>95987763</t>
  </si>
  <si>
    <t>CRUZE ДВЕРЬ ЗАДН ЛЕВ (СЕДАН) (Китай)</t>
  </si>
  <si>
    <t>95987764</t>
  </si>
  <si>
    <t>CRUZE ДВЕРЬ ЗАДН ПРАВ (СЕДАН) (Китай)</t>
  </si>
  <si>
    <t>95218137/96898486+96898490</t>
  </si>
  <si>
    <t>CRUZE ДВЕРНОЙ ПРОЕМ ЛЕВ ПЕРЕД НАРУЖН (Китай)</t>
  </si>
  <si>
    <t>95218138/96898487+96898491</t>
  </si>
  <si>
    <t>CRUZE ДВЕРНОЙ ПРОЕМ ПРАВ ПЕРЕД НАРУЖН (Китай)</t>
  </si>
  <si>
    <t>96898492</t>
  </si>
  <si>
    <t>CRUZE КРЫЛО ЗАДН ЛЕВ (СЕДАН) (Китай)</t>
  </si>
  <si>
    <t>96898493</t>
  </si>
  <si>
    <t>CRUZE КРЫЛО ЗАДН ПРАВ (СЕДАН) (Китай)</t>
  </si>
  <si>
    <t>95953138/96981723</t>
  </si>
  <si>
    <t>CRUZE ПОДКРЫЛОК ЗАДН КРЫЛА ЛЕВ (Китай)</t>
  </si>
  <si>
    <t>95953139/96981724</t>
  </si>
  <si>
    <t>CRUZE ПОДКРЫЛОК ЗАДН КРЫЛА ПРАВ (Китай)</t>
  </si>
  <si>
    <t>95950849</t>
  </si>
  <si>
    <t>CRUZE КРЫШКА БАГАЖНИКА (СЕДАН) (Китай)</t>
  </si>
  <si>
    <t>95268891</t>
  </si>
  <si>
    <t>CRUZE КРЫШКА БАГАЖНИКА (ХЭТЧБЭК) (Китай)</t>
  </si>
  <si>
    <t>94780780</t>
  </si>
  <si>
    <t>CRUZE ПАНЕЛЬ БАГАЖНИКА (Китай)</t>
  </si>
  <si>
    <t>95404328</t>
  </si>
  <si>
    <t>CRUZE БАМПЕР ЗАДН (ХЭТЧБЭК) (Китай)</t>
  </si>
  <si>
    <t>96981076</t>
  </si>
  <si>
    <t>CRUZE БАМПЕР ЗАДН С ОТВ П/ДАТЧ (Тайвань) ГРУНТ</t>
  </si>
  <si>
    <t>94824506</t>
  </si>
  <si>
    <t>CRUZE БАМПЕР ЗАДН БЕЗ ОТВ П/ДАТЧ (Тайвань) ГРУНТ</t>
  </si>
  <si>
    <t>CRUZE БАМПЕР ЗАДН БЕЗ ОТВ П/ДАТЧ (СЕДАН) (Китай)</t>
  </si>
  <si>
    <t>12776325</t>
  </si>
  <si>
    <t>CRUZE УСИЛИТЕЛЬ БАМПЕРА ЗАДН (Китай)</t>
  </si>
  <si>
    <t>95240542</t>
  </si>
  <si>
    <t>CRUZE ФОНАРЬ ЗАДН В БАМПЕР ЛЕВ (ХЭТЧБЭК) КРАСН (Китай)</t>
  </si>
  <si>
    <t>95240543</t>
  </si>
  <si>
    <t>CRUZE ФОНАРЬ ЗАДН В БАМПЕР ПРАВ (ХЭТЧБЭК) КРАСН - БЕЛ (Китай)</t>
  </si>
  <si>
    <t>9047830/96829827</t>
  </si>
  <si>
    <t>CRUZE ФОНАРЬ ЗАДН ВНЕШН ЛЕВ (Китай)</t>
  </si>
  <si>
    <t>95490806</t>
  </si>
  <si>
    <t>CRUZE ФОНАРЬ ЗАДН ВНЕШН ЛЕВ (ХЭТЧБЭК) (Китай)</t>
  </si>
  <si>
    <t>9047831/96829828</t>
  </si>
  <si>
    <t>CRUZE ФОНАРЬ ЗАДН ВНЕШН ПРАВ (Китай)</t>
  </si>
  <si>
    <t>95490807</t>
  </si>
  <si>
    <t>CRUZE ФОНАРЬ ЗАДН ВНЕШН ПРАВ (ХЭТЧБЭК) (Китай)</t>
  </si>
  <si>
    <t>CRUZE ФОНАРЬ ЗАДН ВНЕШН ЛЕВ (DEPO)</t>
  </si>
  <si>
    <t>CRUZE ФОНАРЬ ЗАДН ВНЕШН ЛЕВ (ХЭТЧБЭК) (DEPO)</t>
  </si>
  <si>
    <t>CRUZE ФОНАРЬ ЗАДН ВНЕШН ПРАВ (DEPO)</t>
  </si>
  <si>
    <t>CRUZE ФОНАРЬ ЗАДН ВНЕШН ПРАВ (ХЭТЧБЭК) (DEPO)</t>
  </si>
  <si>
    <t>96829827</t>
  </si>
  <si>
    <t>CRUZE ФОНАРЬ ЗАДН ВНЕШН ЛЕВ (EAGLE EYES)</t>
  </si>
  <si>
    <t>96829828</t>
  </si>
  <si>
    <t>CRUZE ФОНАРЬ ЗАДН ВНЕШН ПРАВ (EAGLE EYES)</t>
  </si>
  <si>
    <t>96830489</t>
  </si>
  <si>
    <t>CRUZE ФОНАРЬ ЗАДН ВНУТРЕН ЛЕВ (Китай)</t>
  </si>
  <si>
    <t>96830495</t>
  </si>
  <si>
    <t>CRUZE ФОНАРЬ ЗАДН ВНУТРЕН ПРАВ (Китай)</t>
  </si>
  <si>
    <t>96829827+96829828+96830489+96830495</t>
  </si>
  <si>
    <t>CRUZE ФОНАРЬ ЗАДН ВНЕШН+ВНУТР Л+П (КОМПЛЕКТ) ТЮНИНГ С ДИОД (EAGLE EYES) КРАСН-ТОНИР</t>
  </si>
  <si>
    <t>CRUZE ФОНАРЬ ЗАДН ВНЕШН+ВНУТР Л+П (КОМПЛЕКТ) ТЮНИНГ ТОНИР С ДИОД (EAGLE EYES) ХРОМ</t>
  </si>
  <si>
    <t>CRUZE ФОНАРЬ ЗАДН ВНЕШН+ВНУТР Л+П (КОМПЛЕКТ) ТЮНИНГ С ДИОД СВЕТЯЩ.СЕКЦИЯМИ (SONAR) ВНУТРИ ЧЕРН</t>
  </si>
  <si>
    <t>CRUZE ФОНАРЬ ЗАДН ВНЕШН+ВНУТР Л+П (КОМПЛЕКТ) ТЮНИНГ С ДИОД BMW STYLE (Китай)</t>
  </si>
  <si>
    <t>CRUZE ФОНАРЬ ЗАДН ВНЕШН+ВНУТР Л+П (КОМПЛЕКТ) ТЮНИНГ С ДИОД ТОНИР BMW STYLE (Китай)</t>
  </si>
  <si>
    <t>13263279</t>
  </si>
  <si>
    <t>CRUZE {INSIGNIA 09-} ВЕНТИЛЯТОР  ОТОПИТЕЛЯ (Китай)</t>
  </si>
  <si>
    <t>13260579</t>
  </si>
  <si>
    <t>CRUZE БАЧОК ОМЫВАТЕЛЯ (Китай)</t>
  </si>
  <si>
    <t>13267630</t>
  </si>
  <si>
    <t>CRUZE КОЖУХ ВЕНТИЛЯТОРА ОХЛАЖДЕНИЯ РАДИАТОРА (Китай)</t>
  </si>
  <si>
    <t>1300300/13267652</t>
  </si>
  <si>
    <t>CRUZE {(1.6  113л.с./1,8 / ASTRA 09- 1.6 AT без конд.} РАДИАТОР ОХЛАЖДЕН AT (KOYO)</t>
  </si>
  <si>
    <t>95328893</t>
  </si>
  <si>
    <t>CRUZE КРЕПЛЕНИЕ БАМПЕРА ПЕРЕДН ЛЕВ (СЕДАН) (Китай)</t>
  </si>
  <si>
    <t>95328894</t>
  </si>
  <si>
    <t>CRUZE КРЕПЛЕНИЕ БАМПЕРА ПЕРЕДН ПРАВ (СЕДАН) (Китай)</t>
  </si>
  <si>
    <t>1300299/13267650</t>
  </si>
  <si>
    <t>CRUZE {(1.6  113л.с./1,8 / ASTRA 09- 1.6 AT без конд.} РАДИАТОР ОХЛАЖДЕН MT 1.6 1.8</t>
  </si>
  <si>
    <t>CRUZE {(1.6  113л.с./1,8 / ASTRA 09- 1.6 AT без конд.} РАДИАТОР ОХЛАЖДЕН AT MT</t>
  </si>
  <si>
    <t>13311079</t>
  </si>
  <si>
    <t>CRUZE {(1.6  113л.с./1,8 / ASTRA 09- 1.6 AT с конд.} РАДИАТОР ОХЛАЖДЕН AT</t>
  </si>
  <si>
    <t>13267666</t>
  </si>
  <si>
    <t>CRUZE {(1.6  109л.с./ ORLANDO 11- дизель} РАДИАТОР ОХЛАЖДЕН MT С КОНДИЦ (KOYO)</t>
  </si>
  <si>
    <t>13267667</t>
  </si>
  <si>
    <t>CRUZE {(1.6  109л.с./ ORLANDO 11- дизель} РАДИАТОР ОХЛАЖДЕН AT С КОНДИЦ (KOYO)</t>
  </si>
  <si>
    <t>94833090+96962847+94833089+96962848</t>
  </si>
  <si>
    <t>CRUZE КРЕПЛЕНИЕ БАМПЕРА ЗАДН Л+П (КОМПЛЕКТ) (5шт) (СЕДАН) (Китай)</t>
  </si>
  <si>
    <t>13267640</t>
  </si>
  <si>
    <t>CRUZE МОТОР+ВЕНТИЛЯТОР  РАДИАТ ОХЛАЖДЕН С КОРПУС (Китай)</t>
  </si>
  <si>
    <t>96962847</t>
  </si>
  <si>
    <t>CRUZE КРЕПЛЕНИЕ БАМПЕРА ЗАДН ЛЕВ (СЕДАН) (Китай)</t>
  </si>
  <si>
    <t>96962848</t>
  </si>
  <si>
    <t>CRUZE КРЕПЛЕНИЕ БАМПЕРА ЗАДН ПРАВ (СЕДАН) (Китай)</t>
  </si>
  <si>
    <t>13267648/1850136</t>
  </si>
  <si>
    <t>CRUZE {ORLANDO 10-/ASTRA 09- } КОНДЕНСАТОР КОНДИЦ (KOYO)</t>
  </si>
  <si>
    <t>CRUZE {ORLANDO 10-/ASTRA 09- } КОНДЕНСАТОР КОНДИЦ</t>
  </si>
  <si>
    <t>13267649/13377763/1850135/22869501</t>
  </si>
  <si>
    <t>CRUZE {ORLANDO 10-/ASTRA 09- /ZAFIRA 11-/INSIGNIA 08-} КОНДЕНСАТОР КОНДИЦ</t>
  </si>
  <si>
    <t>13324645+13324644</t>
  </si>
  <si>
    <t>CRUZE КОРПУС ВОЗД ФИЛЬТРА (Китай)</t>
  </si>
  <si>
    <t>13287348</t>
  </si>
  <si>
    <t>CRUZE ПОДРАМНИК П/ДВИГАТЕЛЬ (Китай)</t>
  </si>
  <si>
    <t>111.01010.2</t>
  </si>
  <si>
    <t>CRUZE {ASTRA J 2010-2011} ЗАЩИТА ПОДДОНА ДВИГАТЕЛЯ , С КРЕПЛЕН , СТАЛЬН</t>
  </si>
  <si>
    <t>95136378</t>
  </si>
  <si>
    <t>CRUZE ЗАЩИТА ПОДДОНА (РОССИЯ)</t>
  </si>
  <si>
    <t>CHEVROLET  EPICA (06-)</t>
  </si>
  <si>
    <t>96644843</t>
  </si>
  <si>
    <t>06-</t>
  </si>
  <si>
    <t>EPICA ФАРА ЛЕВ (Китай)</t>
  </si>
  <si>
    <t>96644844</t>
  </si>
  <si>
    <t>EPICA ФАРА ПРАВ (Китай)</t>
  </si>
  <si>
    <t>96434725</t>
  </si>
  <si>
    <t>EPICA ФОНАРЬ-КАТАФОТ ЛЕВ В ЗАДН БАМПЕР</t>
  </si>
  <si>
    <t>96434726</t>
  </si>
  <si>
    <t>EPICA ФОНАРЬ-КАТАФОТ ПРАВ В ЗАДН БАМПЕР</t>
  </si>
  <si>
    <t>96644865</t>
  </si>
  <si>
    <t>EPICA ФАРА ПРОТИВОТУМ ЛЕВ</t>
  </si>
  <si>
    <t>96644866</t>
  </si>
  <si>
    <t>EPICA ФАРА ПРОТИВОТУМ ПРАВ</t>
  </si>
  <si>
    <t>96633843</t>
  </si>
  <si>
    <t>EPICA РЕШЕТКА РАДИАТОРА (Китай)</t>
  </si>
  <si>
    <t>96842666</t>
  </si>
  <si>
    <t>EPICA БАМПЕР ПЕРЕДН (Китай)</t>
  </si>
  <si>
    <t>96633975</t>
  </si>
  <si>
    <t>EPICA РЕШЕТКА БАМПЕРА ПЕРЕДН</t>
  </si>
  <si>
    <t>96634054</t>
  </si>
  <si>
    <t>EPICA УСИЛИТЕЛЬ БАМПЕРА ПЕРЕДН (Китай)</t>
  </si>
  <si>
    <t>96636326</t>
  </si>
  <si>
    <t>EPICA КРЫЛО ПЕРЕДН ЛЕВ (Китай)</t>
  </si>
  <si>
    <t>96636330</t>
  </si>
  <si>
    <t>EPICA КРЫЛО ПЕРЕДН ПРАВ (Китай)</t>
  </si>
  <si>
    <t>96633939</t>
  </si>
  <si>
    <t>EPICA ПОДКРЫЛОК ПЕРЕДН КРЫЛА ЛЕВ (Китай)</t>
  </si>
  <si>
    <t>96633940</t>
  </si>
  <si>
    <t>EPICA ПОДКРЫЛОК ПЕРЕДН КРЫЛА ПРАВ (Китай)</t>
  </si>
  <si>
    <t>96636551</t>
  </si>
  <si>
    <t>EPICA КАПОТ (Тайвань)</t>
  </si>
  <si>
    <t>96631515</t>
  </si>
  <si>
    <t>EPICA СУППОРТ РАДИАТОРА (Китай)</t>
  </si>
  <si>
    <t>96635579</t>
  </si>
  <si>
    <t>EPICA ДВЕРЬ ПЕРЕДН ЛЕВ (Китай)</t>
  </si>
  <si>
    <t>96635580</t>
  </si>
  <si>
    <t>EPICA ДВЕРЬ ПЕРЕДН ПРАВ (Китай)</t>
  </si>
  <si>
    <t>96635657</t>
  </si>
  <si>
    <t>EPICA ДВЕРЬ ЗАДН ЛЕВ (Китай)</t>
  </si>
  <si>
    <t>96635658</t>
  </si>
  <si>
    <t>EPICA ДВЕРЬ ЗАДН ПРАВ (Китай)</t>
  </si>
  <si>
    <t>96633525</t>
  </si>
  <si>
    <t>EPICA БАМПЕР ЗАДН (Китай)</t>
  </si>
  <si>
    <t>96941154</t>
  </si>
  <si>
    <t>EPICA УСИЛИТЕЛЬ БАМПЕРА ЗАДН (Китай)</t>
  </si>
  <si>
    <t>96644871</t>
  </si>
  <si>
    <t>EPICA ФОНАРЬ ЗАДН ВНЕШН ЛЕВ</t>
  </si>
  <si>
    <t>96644872</t>
  </si>
  <si>
    <t>EPICA ФОНАРЬ ЗАДН ВНЕШН ПРАВ</t>
  </si>
  <si>
    <t>96851765</t>
  </si>
  <si>
    <t>EPICA ФОНАРЬ ЗАДН ВНУТРЕН ЛЕВ</t>
  </si>
  <si>
    <t>96851766</t>
  </si>
  <si>
    <t>EPICA ФОНАРЬ ЗАДН ВНУТРЕН ПРАВ</t>
  </si>
  <si>
    <t>96278701/96278702</t>
  </si>
  <si>
    <t>EPICA РАДИАТОР ОХЛАЖДЕН 1.8 2 2.5 MT AT</t>
  </si>
  <si>
    <t>96278702</t>
  </si>
  <si>
    <t>EPICA РАДИАТОР ОХЛАЖДЕН 1.8 2 2.5 MT</t>
  </si>
  <si>
    <t>CHEVROLET AVEO T200 (04-)</t>
  </si>
  <si>
    <t>96540150</t>
  </si>
  <si>
    <t>04-06</t>
  </si>
  <si>
    <t>AVEO ФАРА ЛЕВ (Китай)</t>
  </si>
  <si>
    <t>96540151</t>
  </si>
  <si>
    <t>AVEO ФАРА ПРАВ (Китай)</t>
  </si>
  <si>
    <t>96408150</t>
  </si>
  <si>
    <t>AVEO ФАРА ЛЕВ +/- П/КОРРЕКТОР (DEPO)</t>
  </si>
  <si>
    <t>96408151</t>
  </si>
  <si>
    <t>AVEO ФАРА ПРАВ +/- П/КОРРЕКТОР (DEPO)</t>
  </si>
  <si>
    <t>96802653</t>
  </si>
  <si>
    <t>06-07</t>
  </si>
  <si>
    <t>AVEO {УК.ПОВ. КОРОТКИЙ} ФАРА ЛЕВ П/КОРРЕКТОР (ХЭТЧБЭК) (DEPO)</t>
  </si>
  <si>
    <t>96802654</t>
  </si>
  <si>
    <t>AVEO {УК.ПОВ. КОРОТКИЙ} ФАРА ПРАВ П/КОРРЕКТОР (ХЭТЧБЭК) (DEPO)</t>
  </si>
  <si>
    <t>96540153</t>
  </si>
  <si>
    <t>AVEO ФАРА ПРОТИВОТУМ ЛЕВ (Китай)</t>
  </si>
  <si>
    <t>96540154</t>
  </si>
  <si>
    <t>AVEO ФАРА ПРОТИВОТУМ ПРАВ (Китай)</t>
  </si>
  <si>
    <t>96540153+96540154</t>
  </si>
  <si>
    <t>AVEO ФАРА ПРОТИВОТУМ Л+П (КОМПЛЕКТ) С ПРОВОДК , КНОПКОЙ</t>
  </si>
  <si>
    <t>96540153/96540154</t>
  </si>
  <si>
    <t>AVEO ФАРА ПРОТИВОТУМ Л+П (КОМПЛЕКТ) (Китай)</t>
  </si>
  <si>
    <t>96490594</t>
  </si>
  <si>
    <t>AVEO РЕШЕТКА РАДИАТОРА (Китай) ХРОМ-ЧЕРН</t>
  </si>
  <si>
    <t>96481330</t>
  </si>
  <si>
    <t>AVEO БАМПЕР ПЕРЕДН С ОТВ П/ПРОТИВОТУМ (Тайвань)</t>
  </si>
  <si>
    <t>AVEO БАМПЕР ПЕРЕДН БЕЗ ОТВ П/ПРОТИВОТУМ П/ПРОТИВОТУМ (Тайвань)</t>
  </si>
  <si>
    <t>AVEO БАМПЕР ПЕРЕДН С ОТВ П/ПРОТИВОТУМ (Китай)</t>
  </si>
  <si>
    <t>96481323</t>
  </si>
  <si>
    <t>AVEO УСИЛИТЕЛЬ БАМПЕРА ПЕРЕДН (Тайвань)</t>
  </si>
  <si>
    <t>AVEO УСИЛИТЕЛЬ БАМПЕРА ПЕРЕДН (Китай)</t>
  </si>
  <si>
    <t>96540887</t>
  </si>
  <si>
    <t>AVEO КРЫЛО ПЕРЕДН ЛЕВ С ОТВ П/ПОВТОРИТЕЛЬ (Тайвань)</t>
  </si>
  <si>
    <t>96540888</t>
  </si>
  <si>
    <t>AVEO КРЫЛО ПЕРЕДН ПРАВ С ОТВ П/ПОВТОРИТЕЛЬ (Тайвань)</t>
  </si>
  <si>
    <t>96415789</t>
  </si>
  <si>
    <t>AVEO ПОВТОРИТЕЛЬ ПОВОРОТА В КРЫЛО Л=П (Китай) БЕЛЫЙ</t>
  </si>
  <si>
    <t>96542972</t>
  </si>
  <si>
    <t>AVEO ПОДКРЫЛОК ПЕРЕДН КРЫЛА ПРАВ (Тайвань)</t>
  </si>
  <si>
    <t>96496757/96542971</t>
  </si>
  <si>
    <t>AVEO ПОДКРЫЛОК ПЕРЕДН КРЫЛА ЛЕВ (Китай)</t>
  </si>
  <si>
    <t>96496758/96542972</t>
  </si>
  <si>
    <t>AVEO ПОДКРЫЛОК ПЕРЕДН КРЫЛА ПРАВ (Китай)</t>
  </si>
  <si>
    <t>96297541</t>
  </si>
  <si>
    <t>AVEO КАПОТ (Тайвань)</t>
  </si>
  <si>
    <t>96440662</t>
  </si>
  <si>
    <t>AVEO СУППОРТ РАДИАТОРА В СБОРЕ (Тайвань)</t>
  </si>
  <si>
    <t>96457531</t>
  </si>
  <si>
    <t>AVEO СУППОРТ РАДИАТОРА В СБОРЕ (Китай)</t>
  </si>
  <si>
    <t>96600400</t>
  </si>
  <si>
    <t>04-09</t>
  </si>
  <si>
    <t>AVEO {СЕДАН (04 -06)} ЗЕРКАЛО ЛЕВ МЕХАН (ХЭТЧБЭК) (convex) (Тайвань)</t>
  </si>
  <si>
    <t>96406191</t>
  </si>
  <si>
    <t>AVEO {СЕДАН (04 -06)} ЗЕРКАЛО ПРАВ МЕХАН (ХЭТЧБЭК) (convex) (Тайвань)</t>
  </si>
  <si>
    <t>96406181</t>
  </si>
  <si>
    <t>AVEO {СЕДАН (04 -06)} ЗЕРКАЛО ЛЕВ ЭЛЕКТР С ПОДОГРЕВ (ХЭТЧБЭК) (convex) (Тайвань)</t>
  </si>
  <si>
    <t>96406182</t>
  </si>
  <si>
    <t>AVEO {СЕДАН (04 -06)} ЗЕРКАЛО ПРАВ ЭЛЕКТР С ПОДОГРЕВ (ХЭТЧБЭК) (convex) (Тайвань)</t>
  </si>
  <si>
    <t>96543017</t>
  </si>
  <si>
    <t>AVEO БАМПЕР ЗАДН (ХЭТЧБЭК) (Китай)</t>
  </si>
  <si>
    <t>96540318</t>
  </si>
  <si>
    <t>AVEO ФОНАРЬ ЗАДН ВНЕШН ЛЕВ (СЕДАН) (Китай)</t>
  </si>
  <si>
    <t>96540319</t>
  </si>
  <si>
    <t>AVEO ФОНАРЬ ЗАДН ВНЕШН ПРАВ (СЕДАН) (Китай)</t>
  </si>
  <si>
    <t>96540268</t>
  </si>
  <si>
    <t>AVEO ФОНАРЬ ЗАДН ВНЕШН ЛЕВ (ХЭТЧБЭК) (Китай)</t>
  </si>
  <si>
    <t>96540269</t>
  </si>
  <si>
    <t>AVEO ФОНАРЬ ЗАДН ВНЕШН ПРАВ (ХЭТЧБЭК) (Китай)</t>
  </si>
  <si>
    <t>96510318/96540320</t>
  </si>
  <si>
    <t>AVEO ФОНАРЬ ЗАДН ВНЕШН ЛЕВ (СЕДАН) (DEPO)</t>
  </si>
  <si>
    <t>96510319/96540321</t>
  </si>
  <si>
    <t>AVEO ФОНАРЬ ЗАДН ВНЕШН ПРАВ (СЕДАН) (DEPO)</t>
  </si>
  <si>
    <t>AVEO ФОНАРЬ ЗАДН ВНЕШН ЛЕВ (ХЭТЧБЭК) (DEPO)</t>
  </si>
  <si>
    <t>AVEO ФОНАРЬ ЗАДН ВНЕШН ПРАВ (ХЭТЧБЭК) (DEPO)</t>
  </si>
  <si>
    <t>96536545/96817343</t>
  </si>
  <si>
    <t>04-07</t>
  </si>
  <si>
    <t>AVEO БАЧОК РАСШИРИТЕЛЬНЫЙ (Китай)</t>
  </si>
  <si>
    <t>96870465</t>
  </si>
  <si>
    <t>AVEO РЫЧАГ ПЕРЕДН ПОДВЕСКИ ЛЕВ (Тайвань)</t>
  </si>
  <si>
    <t>96870466</t>
  </si>
  <si>
    <t>AVEO РЫЧАГ ПЕРЕДН ПОДВЕСКИ ПРАВ (Тайвань)</t>
  </si>
  <si>
    <t>96650703</t>
  </si>
  <si>
    <t>AVEO БАЧОК ОМЫВАТЕЛЯ БЕЗ МОТОР (Китай)</t>
  </si>
  <si>
    <t>96536524</t>
  </si>
  <si>
    <t>AVEO {480x413mm} РАДИАТОР ОХЛАЖДЕН AT 1.4 (KOYO)</t>
  </si>
  <si>
    <t>96444386/96536525/96816483</t>
  </si>
  <si>
    <t>AVEO РАДИАТОР ОХЛАЖДЕН MT 1.2 1.4</t>
  </si>
  <si>
    <t>96443475</t>
  </si>
  <si>
    <t>96536526</t>
  </si>
  <si>
    <t>AVEO РАДИАТОР ОХЛАЖДЕН AT 1.4</t>
  </si>
  <si>
    <t>04-08</t>
  </si>
  <si>
    <t>AVEO РАДИАТОР ОХЛАЖДЕН 1.2 1.4 MT (KOYO)</t>
  </si>
  <si>
    <t>96536522</t>
  </si>
  <si>
    <t>AVEO {+T250} МОТОР+ВЕНТИЛЯТОР  РАДИАТ ОХЛАЖДЕН С КОРПУС БЕЗ КОНДИЦ (Тайвань)</t>
  </si>
  <si>
    <t>96536666</t>
  </si>
  <si>
    <t>AVEO {+T250} МОТОР+ВЕНТИЛЯТОР  РАДИАТ ОХЛАЖДЕН С КОРПУС С КОНДИЦ (Тайвань)</t>
  </si>
  <si>
    <t>AVEO {+T250} МОТОР+ВЕНТИЛЯТОР  РАДИАТ ОХЛАЖДЕН (Китай) БЕЗ КОНДИЦ</t>
  </si>
  <si>
    <t>96469289/96539634</t>
  </si>
  <si>
    <t>AVEO КОНДЕНСАТОР КОНДИЦ (NISSENS) (NRF) (GERI) (см.каталог)</t>
  </si>
  <si>
    <t>96469289/96539634/96539635/96834083</t>
  </si>
  <si>
    <t>AVEO КОНДЕНСАТОР КОНДИЦ (см.каталог)</t>
  </si>
  <si>
    <t>96536520</t>
  </si>
  <si>
    <t>AVEO МОТОР+ВЕНТИЛЯТОР КОНДЕНС КОНД (Китай)</t>
  </si>
  <si>
    <t>96539388/96539392/96539394</t>
  </si>
  <si>
    <t>AVEO {Lachetti 04-} КОМПРЕССОР КОНДИЦ (AVA) (см.каталог)</t>
  </si>
  <si>
    <t>CHEVROLET AVEO T250 (06-)</t>
  </si>
  <si>
    <t>96650521</t>
  </si>
  <si>
    <t>AVEO ФАРА ЛЕВ С РЕГ.МОТОР (СЕДАН) (Китай)</t>
  </si>
  <si>
    <t>96650522</t>
  </si>
  <si>
    <t>AVEO ФАРА ПРАВ С РЕГ.МОТОР (СЕДАН) (Китай)</t>
  </si>
  <si>
    <t>AVEO ФАРА ЛЕВ С РЕГ.МОТОР (СЕДАН) (DEPO)</t>
  </si>
  <si>
    <t>AVEO ФАРА ПРАВ С РЕГ.МОТОР (СЕДАН) (DEPO)</t>
  </si>
  <si>
    <t>AVEO ФАРА ЛЕВ (СЕДАН) (Китай)</t>
  </si>
  <si>
    <t>AVEO ФАРА ПРАВ (СЕДАН) (Китай)</t>
  </si>
  <si>
    <t>96650540/96650835</t>
  </si>
  <si>
    <t>AVEO ФАРА ПРОТИВОТУМ ЛЕВ (СЕДАН) (DEPO)</t>
  </si>
  <si>
    <t>96650792</t>
  </si>
  <si>
    <t>08-</t>
  </si>
  <si>
    <t>AVEO ФАРА ПРОТИВОТУМ ЛЕВ (СЕДАН) (ХЭТЧБЭК) (DEPO)</t>
  </si>
  <si>
    <t>96650541/96650836</t>
  </si>
  <si>
    <t>AVEO ФАРА ПРОТИВОТУМ ПРАВ (СЕДАН) (DEPO)</t>
  </si>
  <si>
    <t>96650793</t>
  </si>
  <si>
    <t>AVEO ФАРА ПРОТИВОТУМ ПРАВ (СЕДАН) (ХЭТЧБЭК) (DEPO)</t>
  </si>
  <si>
    <t>96650540</t>
  </si>
  <si>
    <t>AVEO ФАРА ПРОТИВОТУМ ЛЕВ (СЕДАН) (Китай)</t>
  </si>
  <si>
    <t>96650541</t>
  </si>
  <si>
    <t>AVEO ФАРА ПРОТИВОТУМ ПРАВ (СЕДАН) (Китай)</t>
  </si>
  <si>
    <t>96650540+96650541</t>
  </si>
  <si>
    <t>AVEO ФАРА ПРОТИВОТУМ Л+П (КОМПЛЕКТ) С РЕШЕТК</t>
  </si>
  <si>
    <t>96650540+96650541+96648781+96648782</t>
  </si>
  <si>
    <t>AVEO ФАРА ПРОТИВОТУМ Л+П (КОМПЛЕКТ) С ПРОВОДК , КНОПКОЙ , РЕШЕТК БАМПЕРА ХРОМ ,</t>
  </si>
  <si>
    <t>96648529</t>
  </si>
  <si>
    <t>AVEO РЕШЕТКА РАДИАТОРА (СЕДАН) (Тайвань) ХРОМ-ЧЕРН</t>
  </si>
  <si>
    <t>AVEO РЕШЕТКА РАДИАТОРА (СЕДАН) (Китай) ХРОМ-ЧЕРН</t>
  </si>
  <si>
    <t>96648691</t>
  </si>
  <si>
    <t>AVEO МОЛДИНГ РЕШЕТКИ РАДИАТОРА ВЕРХН (СЕДАН) (Тайвань) ХРОМ</t>
  </si>
  <si>
    <t>AVEO МОЛДИНГ РЕШЕТКИ РАДИАТОРА ВЕРХН (СЕДАН) (Китай) ХРОМ</t>
  </si>
  <si>
    <t>96648503</t>
  </si>
  <si>
    <t>AVEO БАМПЕР ПЕРЕДН (СЕДАН) (Тайвань) ЧЕРН</t>
  </si>
  <si>
    <t>AVEO БАМПЕР ПЕРЕДН (СЕДАН) С ОТВ П/ ПРОТИВОТУМ (Тайвань) ГРУНТ</t>
  </si>
  <si>
    <t>AVEO БАМПЕР ПЕРЕДН (СЕДАН) (Китай)</t>
  </si>
  <si>
    <t>96648783</t>
  </si>
  <si>
    <t>AVEO РЕШЕТКА БАМПЕРА ПЕРЕДН ЛЕВ П/ПРОТИВОТУМ (СЕДАН) (Тайвань)</t>
  </si>
  <si>
    <t>96648784</t>
  </si>
  <si>
    <t>AVEO РЕШЕТКА БАМПЕРА ПЕРЕДН ПРАВ П/ПРОТИВОТУМ (СЕДАН) (Тайвань)</t>
  </si>
  <si>
    <t>96648781+96648783</t>
  </si>
  <si>
    <t>AVEO РЕШЕТКА БАМПЕРА ПЕРЕДН ЛЕВ П/ПРОТИВОТУМ (СЕДАН) (Китай)</t>
  </si>
  <si>
    <t>96648782+96648784</t>
  </si>
  <si>
    <t>AVEO РЕШЕТКА БАМПЕРА ПЕРЕДН ПРАВ П/ПРОТИВОТУМ (СЕДАН) (Китай)</t>
  </si>
  <si>
    <t>96648626</t>
  </si>
  <si>
    <t>AVEO УПЛОТНИТЕЛЬ БАМПЕРА ПЕРЕДН (СЕДАН) (Китай)</t>
  </si>
  <si>
    <t>96648628</t>
  </si>
  <si>
    <t>AVEO УСИЛИТЕЛЬ БАМПЕРА ПЕРЕДН (СЕДАН) (Тайвань)</t>
  </si>
  <si>
    <t>AVEO УСИЛИТЕЛЬ БАМПЕРА ПЕРЕДН (СЕДАН) (Китай)</t>
  </si>
  <si>
    <t>96649245</t>
  </si>
  <si>
    <t>AVEO КРЫЛО ПЕРЕДН ЛЕВ (СЕДАН) (Тайвань)</t>
  </si>
  <si>
    <t>96649246</t>
  </si>
  <si>
    <t>AVEO КРЫЛО ПЕРЕДН ПРАВ (СЕДАН) (Тайвань)</t>
  </si>
  <si>
    <t>96464954</t>
  </si>
  <si>
    <t>AVEO ПОДКРЫЛОК ПЕРЕДН КРЫЛА ЛЕВ (Тайвань)</t>
  </si>
  <si>
    <t>96648531</t>
  </si>
  <si>
    <t>96648678+96648679+96648536+96648537</t>
  </si>
  <si>
    <t>AVEO {+ЗАДН 4шт} БРЫЗГОВИК ПЕРЕДН КРЫЛА Л+П (КОМПЛЕКТ) (Китай)</t>
  </si>
  <si>
    <t>96649257</t>
  </si>
  <si>
    <t>AVEO КАПОТ (СЕДАН) (Тайвань)</t>
  </si>
  <si>
    <t>96649284+96649283</t>
  </si>
  <si>
    <t>AVEO ПЕТЛЯ КАПОТА Л+П (КОМПЛЕКТ) (Китай)</t>
  </si>
  <si>
    <t>96648004</t>
  </si>
  <si>
    <t>AVEO СУППОРТ РАДИАТОРА (Тайвань)</t>
  </si>
  <si>
    <t>AVEO СУППОРТ РАДИАТОРА (Китай)</t>
  </si>
  <si>
    <t>96648233</t>
  </si>
  <si>
    <t>AVEO ПАНЕЛЬ КРЫШИ (Китай)</t>
  </si>
  <si>
    <t>96648491</t>
  </si>
  <si>
    <t>AVEO {ХЭТЧБЭК (10-11)/ RAVON NEXIA R3 (15-)} ЗЕРКАЛО ЛЕВ МЕХАН (СЕДАН) (Китай)</t>
  </si>
  <si>
    <t>96648492</t>
  </si>
  <si>
    <t>AVEO {ХЭТЧБЭК (10-11)/ RAVON NEXIA R3 (15-)} ЗЕРКАЛО ПРАВ МЕХАН (СЕДАН) (Китай)</t>
  </si>
  <si>
    <t>96458172</t>
  </si>
  <si>
    <t>AVEO {ХЭТЧБЭК (10-11)/ RAVON NEXIA R3 (15-)} ЗЕРКАЛО ЛЕВ ЭЛЕКТР (СЕДАН) (Китай)</t>
  </si>
  <si>
    <t>96458175</t>
  </si>
  <si>
    <t>AVEO {ХЭТЧБЭК (10-11)/ RAVON NEXIA R3 (15-)} ЗЕРКАЛО ПРАВ ЭЛЕКТР (СЕДАН) (Китай)</t>
  </si>
  <si>
    <t>AVEO {ХЭТЧБЭК (10-11)/ RAVON NEXIA R3 (15-)} ЗЕРКАЛО ЛЕВ МЕХАН (СЕДАН) (Тайвань)</t>
  </si>
  <si>
    <t>AVEO {ХЭТЧБЭК (10-11)/ RAVON NEXIA R3 (15-)} ЗЕРКАЛО ПРАВ МЕХАН (СЕДАН) (Тайвань)</t>
  </si>
  <si>
    <t>96458173</t>
  </si>
  <si>
    <t>AVEO {ХЭТЧБЭК (10-11)/ RAVON NEXIA R3 (15-)} ЗЕРКАЛО ЛЕВ ЭЛЕКТР С ПОДОГРЕВ (СЕДАН) (Тайвань) ГРУНТ</t>
  </si>
  <si>
    <t>AVEO {ХЭТЧБЭК (10-11)/ RAVON NEXIA R3 (15-)} ЗЕРКАЛО ПРАВ ЭЛЕКТР С ПОДОГРЕВ (СЕДАН) (Тайвань) ГРУНТ</t>
  </si>
  <si>
    <t>96800777</t>
  </si>
  <si>
    <t>AVEO СТЕКЛО ЗЕРКАЛА ЛЕВ БЕЗ ПОДОГРЕВ (Китай)</t>
  </si>
  <si>
    <t>96800778</t>
  </si>
  <si>
    <t>AVEO СТЕКЛО ЗЕРКАЛА ПРАВ БЕЗ ПОДОГРЕВ (Китай)</t>
  </si>
  <si>
    <t>96462965</t>
  </si>
  <si>
    <t>AVEO {T255} ПОРОГ ЛЕВ (KLOKKERHOLM)</t>
  </si>
  <si>
    <t>96462966</t>
  </si>
  <si>
    <t>AVEO {T255} ПОРОГ ПРАВ (KLOKKERHOLM)</t>
  </si>
  <si>
    <t>AVEO {T255} ПОРОГ ЛЕВ (Китай)</t>
  </si>
  <si>
    <t>AVEO {T255} ПОРОГ ПРАВ (Китай)</t>
  </si>
  <si>
    <t>96648795</t>
  </si>
  <si>
    <t>AVEO ДВЕРЬ ПЕРЕДН ЛЕВ (Китай)</t>
  </si>
  <si>
    <t>96648796</t>
  </si>
  <si>
    <t>AVEO ДВЕРЬ ПЕРЕДН ПРАВ (Китай)</t>
  </si>
  <si>
    <t>96648859</t>
  </si>
  <si>
    <t>AVEO ДВЕРЬ ЗАДН ЛЕВ (СЕДАН) (Китай)</t>
  </si>
  <si>
    <t>96648860</t>
  </si>
  <si>
    <t>AVEO ДВЕРЬ ЗАДН ПРАВ (СЕДАН) (Китай)</t>
  </si>
  <si>
    <t>96462969</t>
  </si>
  <si>
    <t>AVEO КРЫЛО ЗАДН ЛЕВ (СЕДАН) (Китай)</t>
  </si>
  <si>
    <t>96462970</t>
  </si>
  <si>
    <t>AVEO КРЫЛО ЗАДН ПРАВ (СЕДАН) (Китай)</t>
  </si>
  <si>
    <t>96648674</t>
  </si>
  <si>
    <t>AVEO ПОДКРЫЛОК ЗАДН КРЫЛА ЛЕВ (Китай)</t>
  </si>
  <si>
    <t>96648675</t>
  </si>
  <si>
    <t>AVEO ПОДКРЫЛОК ЗАДН КРЫЛА ПРАВ (Китай)</t>
  </si>
  <si>
    <t>96476698/96649202</t>
  </si>
  <si>
    <t>AVEO КРЫШКА БАГАЖНИКА (СЕДАН) (Китай)</t>
  </si>
  <si>
    <t>96648654</t>
  </si>
  <si>
    <t>AVEO БАМПЕР ЗАДН (СЕДАН) (Тайвань) ГРУНТ ЧЕРН</t>
  </si>
  <si>
    <t>AVEO БАМПЕР ЗАДН (СЕДАН) (Тайвань) ЧЕРН</t>
  </si>
  <si>
    <t>AVEO БАМПЕР ЗАДН (СЕДАН) (Китай)</t>
  </si>
  <si>
    <t>96648673</t>
  </si>
  <si>
    <t>AVEO УСИЛИТЕЛЬ БАМПЕРА ЗАДН (СЕДАН) (Китай)</t>
  </si>
  <si>
    <t>96650614</t>
  </si>
  <si>
    <t>AVEO {RAVON NEXIA R3 16-} ФОНАРЬ ЗАДН ВНЕШН ЛЕВ (СЕДАН) (DEPO)</t>
  </si>
  <si>
    <t>96650615</t>
  </si>
  <si>
    <t>AVEO {RAVON NEXIA R3 16-} ФОНАРЬ ЗАДН ВНЕШН ПРАВ (СЕДАН) (DEPO)</t>
  </si>
  <si>
    <t>96550610/96650614</t>
  </si>
  <si>
    <t>AVEO {RAVON NEXIA R3 16-} ФОНАРЬ ЗАДН ВНЕШН ЛЕВ (СЕДАН) (Китай)</t>
  </si>
  <si>
    <t>96550611/96650615</t>
  </si>
  <si>
    <t>AVEO {RAVON NEXIA R3 16-} ФОНАРЬ ЗАДН ВНЕШН ПРАВ (СЕДАН) (Китай)</t>
  </si>
  <si>
    <t>96650614+96650615</t>
  </si>
  <si>
    <t>AVEO {RAVON NEXIA R3 16-} ФОНАРЬ ЗАДН ВНЕШН Л+П (КОМПЛЕКТ) (СЕДАН) ТЮНИНГ С ДИОД (EAGLE EYES) КРАСН-ТОНИР</t>
  </si>
  <si>
    <t>AVEO ФОНАРЬ ЗАДН ВНЕШН ЛЕВ ТЮНИНГ С ДИОД (СЕДАН) (Китай)</t>
  </si>
  <si>
    <t>AVEO ФОНАРЬ ЗАДН ВНЕШН ПРАВ ТЮНИНГ С ДИОД (СЕДАН) (Китай)</t>
  </si>
  <si>
    <t>AVEO БАЧОК ОМЫВАТЕЛЯ С МОТОР (Китай)</t>
  </si>
  <si>
    <t>94838818/95227757/95227758</t>
  </si>
  <si>
    <t>AVEO КОНДЕНСАТОР КОНДИЦ (см.каталог) (СЕДАН) (ХЭТЧБЭК)</t>
  </si>
  <si>
    <t>96814238</t>
  </si>
  <si>
    <t>AVEO КОРПУС ВОЗД ФИЛЬТРА (Китай)</t>
  </si>
  <si>
    <t>96535050</t>
  </si>
  <si>
    <t>AVEO ПОДРАМНИК П/ДВИГАТЕЛЬ (Китай)</t>
  </si>
  <si>
    <t>CHEVROLET AVEO T255 ХЭТЧБЭК (08-)</t>
  </si>
  <si>
    <t>96650754</t>
  </si>
  <si>
    <t>AVEO {RAVON NEXIA R3 16-} ФАРА ЛЕВ (ХЭТЧБЭК) (Китай)</t>
  </si>
  <si>
    <t>96650755</t>
  </si>
  <si>
    <t>AVEO {RAVON NEXIA R3 16-} ФАРА ПРАВ (ХЭТЧБЭК) (Китай)</t>
  </si>
  <si>
    <t>AVEO {RAVON NEXIA R3 16-} ФАРА ЛЕВ С РЕГ.МОТОР (ХЭТЧБЭК) (DEPO)</t>
  </si>
  <si>
    <t>AVEO {RAVON NEXIA R3 16-} ФАРА ПРАВ С РЕГ.МОТОР (ХЭТЧБЭК) (DEPO)</t>
  </si>
  <si>
    <t>AVEO {RAVON NEXIA R3 16-} ФАРА ЛЕВ (ХЭТЧБЭК) С РЕГ.МОТОР (Китай)</t>
  </si>
  <si>
    <t>AVEO {RAVON NEXIA R3 16-} ФАРА ПРАВ (ХЭТЧБЭК) С РЕГ.МОТОР (Китай)</t>
  </si>
  <si>
    <t>AVEO {RAVON NEXIA R3 16-} ФАРА ЛЕВ (ХЭТЧБЭК) (TYC)</t>
  </si>
  <si>
    <t>AVEO {RAVON NEXIA R3 16-} ФАРА ПРАВ (ХЭТЧБЭК) (TYC)</t>
  </si>
  <si>
    <t>AVEO ФАРА ПРОТИВОТУМ ЛЕВ (СЕДАН) (ХЭТЧБЭК) (Китай)</t>
  </si>
  <si>
    <t>AVEO ФАРА ПРОТИВОТУМ ПРАВ (СЕДАН) (ХЭТЧБЭК) (Китай)</t>
  </si>
  <si>
    <t>96808248</t>
  </si>
  <si>
    <t>AVEO РЕШЕТКА РАДИАТОРА (ХЭТЧБЭК) (Китай)</t>
  </si>
  <si>
    <t>96808147</t>
  </si>
  <si>
    <t>AVEO МОЛДИНГ РЕШЕТКИ БАМПЕРА ЛЕВ ХРОМ (ХЭТЧБЭК) (Тайвань)</t>
  </si>
  <si>
    <t>96808192</t>
  </si>
  <si>
    <t>AVEO МОЛДИНГ РЕШЕТКИ БАМПЕРА ПРАВ ХРОМ (ХЭТЧБЭК) (Тайвань)</t>
  </si>
  <si>
    <t>96820334</t>
  </si>
  <si>
    <t>AVEO МОЛДИНГ РЕШЕТКИ БАМПЕРА (ХЭТЧБЭК) (Китай) ХРОМ</t>
  </si>
  <si>
    <t>96808139</t>
  </si>
  <si>
    <t>AVEO БАМПЕР ПЕРЕДН (ХЭТЧБЭК) (Китай)</t>
  </si>
  <si>
    <t>AVEO БАМПЕР ПЕРЕДН (ХЭТЧБЭК) (Тайвань) ГРУНТ</t>
  </si>
  <si>
    <t>96648785+96648786</t>
  </si>
  <si>
    <t>AVEO РЕШЕТКА БАМПЕРА ПЕРЕДН Л=П П/ПРОТИВОТУМ (ХЭТЧБЭК) ХРОМ</t>
  </si>
  <si>
    <t>96813738</t>
  </si>
  <si>
    <t>AVEO РЕШЕТКА БАМПЕРА ПЕРЕДН ЦЕНТРАЛ С ХРОМ МОЛДИНГ (ХЭТЧБЭК) (Китай)</t>
  </si>
  <si>
    <t>96808145</t>
  </si>
  <si>
    <t>AVEO РЕШЕТКА БАМПЕРА ПЕРЕДН ЛЕВ П/ПРОТИВОТУМ (ХЭТЧБЭК) (Китай)</t>
  </si>
  <si>
    <t>96808146</t>
  </si>
  <si>
    <t>AVEO РЕШЕТКА БАМПЕРА ПЕРЕДН ПРАВ П/ПРОТИВОТУМ (ХЭТЧБЭК) (Китай)</t>
  </si>
  <si>
    <t>AVEO РЕШЕТКА БАМПЕРА ПЕРЕДН ЦЕНТРАЛ (ХЭТЧБЭК) С ХРОМ МОЛДИНГ (Тайвань)</t>
  </si>
  <si>
    <t>96808231</t>
  </si>
  <si>
    <t>AVEO УСИЛИТЕЛЬ БАМПЕРА ПЕРЕДН (ХЭТЧБЭК) (Тайвань)</t>
  </si>
  <si>
    <t>AVEO УСИЛИТЕЛЬ БАМПЕРА ПЕРЕДН (ХЭТЧБЭК) (Китай)</t>
  </si>
  <si>
    <t>96888470</t>
  </si>
  <si>
    <t>AVEO КРЫЛО ПЕРЕДН ЛЕВ (ХЭТЧБЭК) (Тайвань)</t>
  </si>
  <si>
    <t>96888471</t>
  </si>
  <si>
    <t>AVEO КРЫЛО ПЕРЕДН ПРАВ (ХЭТЧБЭК) (Тайвань)</t>
  </si>
  <si>
    <t>AVEO КРЫЛО ПЕРЕДН ЛЕВ (ХЭТЧБЭК) ОЦИНКОВ</t>
  </si>
  <si>
    <t>AVEO КРЫЛО ПЕРЕДН ПРАВ (ХЭТЧБЭК) ОЦИНКОВ</t>
  </si>
  <si>
    <t>96808314</t>
  </si>
  <si>
    <t>AVEO ПОДКРЫЛОК ПЕРЕДН КРЫЛА ЛЕВ (ХЭТЧБЭК) (Тайвань)</t>
  </si>
  <si>
    <t>96808315</t>
  </si>
  <si>
    <t>AVEO ПОДКРЫЛОК ПЕРЕДН КРЫЛА ПРАВ (ХЭТЧБЭК) (Тайвань)</t>
  </si>
  <si>
    <t>AVEO ПОДКРЫЛОК ПЕРЕДН КРЫЛА ЛЕВ (ХЭТЧБЭК) (Китай)</t>
  </si>
  <si>
    <t>AVEO ПОДКРЫЛОК ПЕРЕДН КРЫЛА ПРАВ (ХЭТЧБЭК) (Китай)</t>
  </si>
  <si>
    <t>93745068+93745069</t>
  </si>
  <si>
    <t>AVEO БРЫЗГОВИК ПЕРЕДН КРЫЛА Л+П (КОМПЛЕКТ) (ХЭТЧБЭК) (Китай)</t>
  </si>
  <si>
    <t>96888444</t>
  </si>
  <si>
    <t>AVEO КАПОТ (ХЭТЧБЭК) (Тайвань)</t>
  </si>
  <si>
    <t>AVEO КАПОТ (ХЭТЧБЭК) ОЦИНКОВ</t>
  </si>
  <si>
    <t>96958802</t>
  </si>
  <si>
    <t>AVEO СУППОРТ РАДИАТОРА (ХЭТЧБЭК) (Тайвань)</t>
  </si>
  <si>
    <t>AVEO СУППОРТ РАДИАТОРА (ХЭТЧБЭК) (Китай)</t>
  </si>
  <si>
    <t>10-11</t>
  </si>
  <si>
    <t>AVEO ЗЕРКАЛО ЛЕВ (ХЭТЧБЭК) МЕХАН (Китай)</t>
  </si>
  <si>
    <t>AVEO ЗЕРКАЛО ПРАВ (ХЭТЧБЭК) МЕХАН (Китай)</t>
  </si>
  <si>
    <t>AVEO ЗЕРКАЛО ЛЕВ (ХЭТЧБЭК) ЭЛЕКТР (Китай)</t>
  </si>
  <si>
    <t>AVEO ЗЕРКАЛО ПРАВ (ХЭТЧБЭК) ЭЛЕКТР (Китай)</t>
  </si>
  <si>
    <t>96540837</t>
  </si>
  <si>
    <t>AVEO КРЫШКА БАГАЖНИКА (ХЭТЧБЭК)</t>
  </si>
  <si>
    <t>96808268</t>
  </si>
  <si>
    <t>AVEO БАМПЕР ЗАДН (ХЭТЧБЭК) (Тайвань)</t>
  </si>
  <si>
    <t>AVEO МОЛДИНГ БАМПЕРА ЗАДН (ХЭТЧБЭК)</t>
  </si>
  <si>
    <t>96650804</t>
  </si>
  <si>
    <t>96650805</t>
  </si>
  <si>
    <t>CHEVROLET AVEO T300 (11-)</t>
  </si>
  <si>
    <t>96831061</t>
  </si>
  <si>
    <t>11-</t>
  </si>
  <si>
    <t>AVEO ФАРА ЛЕВ С РЕГ.МОТОР (DEPO) ЧЕРН</t>
  </si>
  <si>
    <t>96831062</t>
  </si>
  <si>
    <t>AVEO ФАРА ПРАВ С РЕГ.МОТОР (DEPO) ЧЕРН</t>
  </si>
  <si>
    <t>AVEO ФАРА ЛЕВ С РЕГ.МОТОР ЧЕРН (Китай)</t>
  </si>
  <si>
    <t>AVEO ФАРА ПРАВ С РЕГ.МОТОР ЧЕРН (Китай)</t>
  </si>
  <si>
    <t>96831091</t>
  </si>
  <si>
    <t>AVEO ФАРА ЛЕВ С РЕГ.МОТОР ХРОМ (Китай)</t>
  </si>
  <si>
    <t>96831092</t>
  </si>
  <si>
    <t>AVEO ФАРА ПРАВ С РЕГ.МОТОР ХРОМ (Китай)</t>
  </si>
  <si>
    <t>AVEO ФАРА ЛЕВ С РЕГ.МОТОР ХРОМ (DEPO)</t>
  </si>
  <si>
    <t>AVEO ФАРА ПРАВ С РЕГ.МОТОР ХРОМ (DEPO)</t>
  </si>
  <si>
    <t>96830991</t>
  </si>
  <si>
    <t>AVEO {COBALT 13-} ФАРА ПРОТИВОТУМ ЛЕВ (DEPO)</t>
  </si>
  <si>
    <t>96830992</t>
  </si>
  <si>
    <t>AVEO {COBALT 13-} ФАРА ПРОТИВОТУМ ПРАВ (DEPO)</t>
  </si>
  <si>
    <t>AVEO {COBALT 13-} ФАРА ПРОТИВОТУМ ЛЕВ (Китай)</t>
  </si>
  <si>
    <t>AVEO {COBALT 13-} ФАРА ПРОТИВОТУМ ПРАВ (Китай)</t>
  </si>
  <si>
    <t>96830991+96830992+96694767+96694773</t>
  </si>
  <si>
    <t>AVEO ФАРА ПРОТИВОТУМ Л+П (КОМПЛЕКТ) С РЕШЕТК БАМПЕРА ХРОМ</t>
  </si>
  <si>
    <t>96830991+96830992</t>
  </si>
  <si>
    <t>AVEO {COBALT 13-} ФАРА ПРОТИВОТУМ Л+П (КОМПЛЕКТ) С ПРОВОДК , КНОПКОЙ</t>
  </si>
  <si>
    <t>AVEO ФАРА ПРОТИВОТУМ Л+П (КОМПЛЕКТ) С РЕШЕТК БАМПЕРА (Китай)</t>
  </si>
  <si>
    <t>95215846</t>
  </si>
  <si>
    <t>AVEO {+ СЕДАН 13-} РЕШЕТКА РАДИАТОРА ВЕРХН (ХЭТЧБЭК) (Тайвань)</t>
  </si>
  <si>
    <t>96694759</t>
  </si>
  <si>
    <t>AVEO РЕШЕТКА РАДИАТОРА ВЕРХН (Китай)</t>
  </si>
  <si>
    <t>95019927</t>
  </si>
  <si>
    <t>AVEO БАМПЕР ПЕРЕДН (Тайвань)</t>
  </si>
  <si>
    <t>AVEO БАМПЕР ПЕРЕДН (Китай)</t>
  </si>
  <si>
    <t>96694767</t>
  </si>
  <si>
    <t>AVEO РЕШЕТКА БАМПЕРА ПЕРЕДН ЛЕВ П/ПРОТИВОТУМ (Китай)</t>
  </si>
  <si>
    <t>96694773</t>
  </si>
  <si>
    <t>AVEO РЕШЕТКА БАМПЕРА ПЕРЕДН ПРАВ П/ПРОТИВОТУМ (Китай)</t>
  </si>
  <si>
    <t>95019926</t>
  </si>
  <si>
    <t>AVEO РЕШЕТКА БАМПЕРА ПЕРЕДН С ХРОМ МОЛДИНГ (Китай)</t>
  </si>
  <si>
    <t>96694768</t>
  </si>
  <si>
    <t>AVEO РЕШЕТКА БАМПЕРА ПЕРЕДН ЛЕВ БЕЗ ОТВ П/ПРОТИВОТУМ (Китай)</t>
  </si>
  <si>
    <t>96694774</t>
  </si>
  <si>
    <t>AVEO РЕШЕТКА БАМПЕРА ПЕРЕДН ПРАВ БЕЗ ОТВ П/ПРОТИВОТУМ (Китай)</t>
  </si>
  <si>
    <t>95482621</t>
  </si>
  <si>
    <t>95022240</t>
  </si>
  <si>
    <t>AVEO УСИЛИТЕЛЬ БАМПЕРА ПЕРЕДН НИЖН (Китай)</t>
  </si>
  <si>
    <t>95483687</t>
  </si>
  <si>
    <t>AVEO {+ СЕДАН 13-} КРЫЛО ПЕРЕДН ЛЕВ (ХЭТЧБЭК) (Тайвань)</t>
  </si>
  <si>
    <t>95483688</t>
  </si>
  <si>
    <t>AVEO {+ СЕДАН 13-} КРЫЛО ПЕРЕДН ПРАВ (ХЭТЧБЭК) (Тайвань)</t>
  </si>
  <si>
    <t>96695992+96695993</t>
  </si>
  <si>
    <t>96695994+96695995</t>
  </si>
  <si>
    <t>AVEO БРЫЗГОВИК ПЕРЕДН КРЫЛА Л+П (КОМПЛЕКТ) + ЗАДН (4 шт) (Китай)</t>
  </si>
  <si>
    <t>95215164</t>
  </si>
  <si>
    <t>AVEO {+ СЕДАН 13-} КАПОТ (ХЭТЧБЭК) (Тайвань)</t>
  </si>
  <si>
    <t>95021800</t>
  </si>
  <si>
    <t>AVEO БАЛКА СУППОРТА РАДИАТ ВЕРХН (Китай)</t>
  </si>
  <si>
    <t>AVEO БАЛКА СУППОРТА РАДИАТ ВЕРХН (Тайвань)</t>
  </si>
  <si>
    <t>95019921</t>
  </si>
  <si>
    <t>AVEO КРЕПЛЕНИЕ ФАРЫ ЛЕВ (Китай)</t>
  </si>
  <si>
    <t>95019920</t>
  </si>
  <si>
    <t>AVEO КРЕПЛЕНИЕ ФАРЫ ПРАВ (Китай)</t>
  </si>
  <si>
    <t>AVEO НАКЛАДКА ДЕКОРАТИВНАЯ НА РЕШЕТК РАДИАТ И БАМПЕР (комплект) , НЕРЖ. СТАЛЬ</t>
  </si>
  <si>
    <t>95189482</t>
  </si>
  <si>
    <t>AVEO ЗЕРКАЛО ЛЕВ МЕХАН С ТРОСИК (convex) ГРУНТ (Тайвань)</t>
  </si>
  <si>
    <t>95189498</t>
  </si>
  <si>
    <t>AVEO ЗЕРКАЛО ПРАВ МЕХАН С ТРОСИК (convex) ГРУНТ (Тайвань)</t>
  </si>
  <si>
    <t>95189383</t>
  </si>
  <si>
    <t>AVEO ЗЕРКАЛО ЛЕВ ЭЛЕКТР С ПОДОГРЕВ (convex) ГРУНТ (Тайвань)</t>
  </si>
  <si>
    <t>95189400</t>
  </si>
  <si>
    <t>AVEO ЗЕРКАЛО ПРАВ ЭЛЕКТР С ПОДОГРЕВ (convex) ГРУНТ (Тайвань)</t>
  </si>
  <si>
    <t>AVEO ЗЕРКАЛО ЛЕВ ЭЛЕКТР БЕЗ ПОДОГРЕВ (Китай)</t>
  </si>
  <si>
    <t>AVEO ЗЕРКАЛО ПРАВ ЭЛЕКТР БЕЗ ПОДОГРЕВ (Китай)</t>
  </si>
  <si>
    <t>AVEO ЗЕРКАЛО ЛЕВ МЕХАН С ТРОСИК (Китай)</t>
  </si>
  <si>
    <t>AVEO ЗЕРКАЛО ПРАВ МЕХАН С ТРОСИК (Китай)</t>
  </si>
  <si>
    <t>95935004</t>
  </si>
  <si>
    <t>AVEO СТЕКЛО ЗЕРКАЛА ЛЕВ С ПОДОГРЕВ (convex) (Тайвань)</t>
  </si>
  <si>
    <t>95935005</t>
  </si>
  <si>
    <t>AVEO СТЕКЛО ЗЕРКАЛА ПРАВ С ПОДОГРЕВ (convex) (Тайвань)</t>
  </si>
  <si>
    <t>95494306</t>
  </si>
  <si>
    <t>AVEO ПОРОГ ЛЕВ (Китай)</t>
  </si>
  <si>
    <t>95494305</t>
  </si>
  <si>
    <t>AVEO ПОРОГ ПРАВ (Китай)</t>
  </si>
  <si>
    <t>95940507</t>
  </si>
  <si>
    <t>95940508</t>
  </si>
  <si>
    <t>95330582</t>
  </si>
  <si>
    <t>95330583</t>
  </si>
  <si>
    <t>95917096</t>
  </si>
  <si>
    <t>95917097</t>
  </si>
  <si>
    <t>95379788</t>
  </si>
  <si>
    <t>95460675</t>
  </si>
  <si>
    <t>AVEO БАМПЕР ЗАДН (СЕДАН) (Тайвань)</t>
  </si>
  <si>
    <t>95460678</t>
  </si>
  <si>
    <t>95049696</t>
  </si>
  <si>
    <t>AVEO УСИЛИТЕЛЬ БАМПЕРА ЗАДН (Китай)</t>
  </si>
  <si>
    <t>95470359</t>
  </si>
  <si>
    <t>AVEO ФОНАРЬ ЗАДН ВНЕШН ЛЕВ С ЧЕРН ОБОД. (ХЭТЧБЭК) (DEPO)</t>
  </si>
  <si>
    <t>96830986</t>
  </si>
  <si>
    <t>AVEO ФОНАРЬ ЗАДН ВНЕШН ПРАВ С ЧЕРН ОБОД. (ХЭТЧБЭК) (DEPO)</t>
  </si>
  <si>
    <t>95470358</t>
  </si>
  <si>
    <t>AVEO ФОНАРЬ ЗАДН ВНЕШН ЛЕВ С ХРОМ ОБОД. (ХЭТЧБЭК) (DEPO)</t>
  </si>
  <si>
    <t>96831068</t>
  </si>
  <si>
    <t>AVEO ФОНАРЬ ЗАДН ВНЕШН ПРАВ С ХРОМ ОБОД. (ХЭТЧБЭК) (DEPO)</t>
  </si>
  <si>
    <t>AVEO ФОНАРЬ ЗАДН ВНЕШН ЛЕВ С ЧЕРН ОБОД. (ХЭТЧБЭК) (Китай)</t>
  </si>
  <si>
    <t>95470360/96830986</t>
  </si>
  <si>
    <t>AVEO ФОНАРЬ ЗАДН ВНЕШН ПРАВ С ЧЕРН ОБОД. (ХЭТЧБЭК) (Китай)</t>
  </si>
  <si>
    <t>96830975</t>
  </si>
  <si>
    <t>96830976</t>
  </si>
  <si>
    <t>95229337</t>
  </si>
  <si>
    <t>95462002</t>
  </si>
  <si>
    <t>AVEO КРЕПЛЕНИЕ БАМПЕРА ПЕРЕДН ЛЕВ (Китай)</t>
  </si>
  <si>
    <t>95462003</t>
  </si>
  <si>
    <t>AVEO КРЕПЛЕНИЕ БАМПЕРА ПЕРЕДН ПРАВ (Китай)</t>
  </si>
  <si>
    <t>95460091</t>
  </si>
  <si>
    <t>AVEO РАДИАТОР ОХЛАЖДЕН 1.2 MT (NISSENS) (см.каталог)</t>
  </si>
  <si>
    <t>95962654</t>
  </si>
  <si>
    <t>AVEO МОТОР+ВЕНТИЛЯТОР  РАДИАТ ОХЛАЖДЕН С КОРПУС (Китай)</t>
  </si>
  <si>
    <t>96943762</t>
  </si>
  <si>
    <t>95969686</t>
  </si>
  <si>
    <t>95017275/95387464/95490437</t>
  </si>
  <si>
    <t>AVEO ПОДРАМНИК ДВИГАТЕЛЯ (Китай)</t>
  </si>
  <si>
    <t>CHEVROLET CAPTIVA (06-)</t>
  </si>
  <si>
    <t>96626973</t>
  </si>
  <si>
    <t>CAPTIVA ФАРА ЛЕВ (Китай)</t>
  </si>
  <si>
    <t>96626974</t>
  </si>
  <si>
    <t>CAPTIVA ФАРА ПРАВ (Китай)</t>
  </si>
  <si>
    <t>CAPTIVA ФАРА ЛЕВ С РЕГ.МОТОР (DEPO)</t>
  </si>
  <si>
    <t>CAPTIVA ФАРА ПРАВ С РЕГ.МОТОР (DEPO)</t>
  </si>
  <si>
    <t>20780914</t>
  </si>
  <si>
    <t>CAPTIVA ФАРА ПРОТИВОТУМ Л=П (Китай)</t>
  </si>
  <si>
    <t>96626979</t>
  </si>
  <si>
    <t>CAPTIVA ФАРА ПРОТИВОТУМ ЛЕВ (Китай)</t>
  </si>
  <si>
    <t>96626980</t>
  </si>
  <si>
    <t>CAPTIVA ФАРА ПРОТИВОТУМ ПРАВ (Китай)</t>
  </si>
  <si>
    <t>96442715</t>
  </si>
  <si>
    <t>CAPTIVA РЕШЕТКА РАДИАТОРА ВЕРХН</t>
  </si>
  <si>
    <t>96442717</t>
  </si>
  <si>
    <t>CAPTIVA РЕШЕТКА РАДИАТОРА НИЖН (Китай)</t>
  </si>
  <si>
    <t>96433234</t>
  </si>
  <si>
    <t>CAPTIVA БАМПЕР ПЕРЕДН (Китай)</t>
  </si>
  <si>
    <t>96623660</t>
  </si>
  <si>
    <t>CAPTIVA РЕШЕТКА БАМПЕРА ПЕРЕДН ЛЕВ</t>
  </si>
  <si>
    <t>96623661</t>
  </si>
  <si>
    <t>CAPTIVA РЕШЕТКА БАМПЕРА ПЕРЕДН ПРАВ</t>
  </si>
  <si>
    <t>96623441</t>
  </si>
  <si>
    <t>CAPTIVA РЕШЕТКА БАМПЕРА ПЕРЕДН ЦЕНТРАЛ</t>
  </si>
  <si>
    <t>96800026</t>
  </si>
  <si>
    <t>CAPTIVA РЕШЕТКА БАМПЕРА ПЕРЕДН ЛЕВ П/ПРОТИВОТУМ</t>
  </si>
  <si>
    <t>96800027</t>
  </si>
  <si>
    <t>CAPTIVA РЕШЕТКА БАМПЕРА ПЕРЕДН ПРАВ П/ПРОТИВОТУМ</t>
  </si>
  <si>
    <t>96623458</t>
  </si>
  <si>
    <t>CAPTIVA СПОЙЛЕР БАМПЕРА ПЕРЕДН</t>
  </si>
  <si>
    <t>96858962</t>
  </si>
  <si>
    <t>CAPTIVA УСИЛИТЕЛЬ БАМПЕРА ПЕРЕДН (Китай)</t>
  </si>
  <si>
    <t>95292303</t>
  </si>
  <si>
    <t>22750012</t>
  </si>
  <si>
    <t>CAPTIVA КРЫЛО ПЕРЕДН ЛЕВ (Китай)</t>
  </si>
  <si>
    <t>96624390/96624392</t>
  </si>
  <si>
    <t>96624394</t>
  </si>
  <si>
    <t>CAPTIVA КРЫЛО ПЕРЕДН ПРАВ (Китай)</t>
  </si>
  <si>
    <t>22750013</t>
  </si>
  <si>
    <t>96623571</t>
  </si>
  <si>
    <t>CAPTIVA ПОДКРЫЛОК ПЕРЕДН КРЫЛА ЛЕВ (Китай)</t>
  </si>
  <si>
    <t>96623572</t>
  </si>
  <si>
    <t>CAPTIVA ПОДКРЫЛОК ПЕРЕДН КРЫЛА ПРАВ (Китай)</t>
  </si>
  <si>
    <t>95460922</t>
  </si>
  <si>
    <t>CAPTIVA КАПОТ (Китай)</t>
  </si>
  <si>
    <t>96861600</t>
  </si>
  <si>
    <t>CAPTIVA КАПОТ (Тайвань)</t>
  </si>
  <si>
    <t>CAPTIVA ПОРОГ-ПОДНОЖКА</t>
  </si>
  <si>
    <t>96818113</t>
  </si>
  <si>
    <t>CAPTIVA ЗЕРКАЛО ЛЕВ ЭЛЕКТР С ПОДОГРЕВ , УК.ПОВОР (Китай)</t>
  </si>
  <si>
    <t>96818114</t>
  </si>
  <si>
    <t>CAPTIVA ЗЕРКАЛО ПРАВ ЭЛЕКТР С ПОДОГРЕВ , УК.ПОВОР (Китай)</t>
  </si>
  <si>
    <t>CAPTIVA ЗЕРКАЛО ЛЕВ ЭЛЕКТР С ПОДОГРЕВ , УК.ПОВОР , ГРУНТ (convex) (Тайвань)</t>
  </si>
  <si>
    <t>CAPTIVA ЗЕРКАЛО ПРАВ ЭЛЕКТР С ПОДОГРЕВ , УК.ПОВОР , ГРУНТ (convex) (Тайвань)</t>
  </si>
  <si>
    <t>42352069</t>
  </si>
  <si>
    <t>CAPTIVA ДВЕРЬ ПЕРЕДН ЛЕВ (Китай)</t>
  </si>
  <si>
    <t>42352070</t>
  </si>
  <si>
    <t>CAPTIVA ДВЕРЬ ПЕРЕДН ПРАВ (Китай)</t>
  </si>
  <si>
    <t>94543752</t>
  </si>
  <si>
    <t>CAPTIVA ДВЕРЬ ЗАДН ЛЕВ (Китай)</t>
  </si>
  <si>
    <t>94543753</t>
  </si>
  <si>
    <t>CAPTIVA ДВЕРЬ ЗАДН ПРАВ (Китай)</t>
  </si>
  <si>
    <t>96623473</t>
  </si>
  <si>
    <t>CAPTIVA БАМПЕР ЗАДН (Китай)</t>
  </si>
  <si>
    <t>96433211</t>
  </si>
  <si>
    <t>CAPTIVA СПОЙЛЕР БАМПЕРА ЗАДН (Китай)</t>
  </si>
  <si>
    <t>96626995</t>
  </si>
  <si>
    <t>CAPTIVA ФОНАРЬ ЗАДН ВНЕШН ЛЕВ (Китай)</t>
  </si>
  <si>
    <t>96626996</t>
  </si>
  <si>
    <t>CAPTIVA ФОНАРЬ ЗАДН ВНЕШН ПРАВ (Китай)</t>
  </si>
  <si>
    <t>20777042/96800739</t>
  </si>
  <si>
    <t>CAPTIVA {ANTARA 06-} РАДИАТОР ОХЛАЖДЕН AT</t>
  </si>
  <si>
    <t>96629064</t>
  </si>
  <si>
    <t>CAPTIVA МОТОР+ВЕНТИЛЯТОР  РАДИАТ ОХЛАЖДЕН С КОРПУС (Китай)</t>
  </si>
  <si>
    <t>4803979</t>
  </si>
  <si>
    <t>CAPTIVA {ANTARA 06-} КОНДЕНСАТОР КОНДИЦ (KOYO)</t>
  </si>
  <si>
    <t>111.01002.2</t>
  </si>
  <si>
    <t>07-12</t>
  </si>
  <si>
    <t>ANTARA {CAPTIVA} ЗАЩИТА ПОДДОНА ДВИГАТЕЛЯ , С КРЕПЛЕН , 2.4 , 3.2 , СТАЛЬН</t>
  </si>
  <si>
    <t>111.04208.1</t>
  </si>
  <si>
    <t>12-15</t>
  </si>
  <si>
    <t>ANTARA {CAPTIVA} ЗАЩИТА ПОДДОНА ДВИГАТЕЛЯ + КПП , С КРЕПЛЕН , 2.2 , 2.4 , 3 , СТАЛЬН</t>
  </si>
  <si>
    <t>CHEVROLET COBALT (13-)</t>
  </si>
  <si>
    <t>52020800/52022421</t>
  </si>
  <si>
    <t>COBALT {RAVON R4 (16-)} ФАРА ЛЕВ П/КОРРЕКТОР (Китай)</t>
  </si>
  <si>
    <t>52020801/52022422</t>
  </si>
  <si>
    <t>COBALT {RAVON R4 (16-)} ФАРА ПРАВ П/КОРРЕКТОР (Китай)</t>
  </si>
  <si>
    <t>52020800</t>
  </si>
  <si>
    <t>COBALT {RAVON R4 (16-)} ФАРА ЛЕВ С РЕГ.МОТОР (DEPO)</t>
  </si>
  <si>
    <t>52020801</t>
  </si>
  <si>
    <t>COBALT {RAVON R4 (16-)} ФАРА ПРАВ С РЕГ.МОТОР (DEPO)</t>
  </si>
  <si>
    <t>52027905</t>
  </si>
  <si>
    <t>COBALT РЕШЕТКА РАДИАТОРА ВЕРХН (Китай)</t>
  </si>
  <si>
    <t>52027911</t>
  </si>
  <si>
    <t>COBALT РЕШЕТКА РАДИАТОРА НИЖН (Китай)</t>
  </si>
  <si>
    <t>52026004/52041219</t>
  </si>
  <si>
    <t>COBALT БАМПЕР ПЕРЕДН С ОТВ П/ПРОТИВОТУМ (Китай)</t>
  </si>
  <si>
    <t>52027637</t>
  </si>
  <si>
    <t>COBALT {RAVON R4 (16-)} УСИЛИТЕЛЬ БАМПЕРА ПЕРЕДН (Китай)</t>
  </si>
  <si>
    <t>52026342/52035067</t>
  </si>
  <si>
    <t>COBALT КРЫЛО ПЕРЕДН ЛЕВ С ОТВ П/ПОВТОРИТЕЛЬ (Китай)</t>
  </si>
  <si>
    <t>52035066</t>
  </si>
  <si>
    <t>COBALT КРЫЛО ПЕРЕДН ПРАВ С ОТВ П/ПОВТОРИТЕЛЬ (Китай)</t>
  </si>
  <si>
    <t>52033564</t>
  </si>
  <si>
    <t>COBALT {RAVON R4 (16-)} ПОДКРЫЛОК ПЕРЕДН КРЫЛА ЛЕВ ПЕРЕД ЧАСТЬ (Китай)</t>
  </si>
  <si>
    <t>52033563</t>
  </si>
  <si>
    <t>COBALT {RAVON R4 (16-)} ПОДКРЫЛОК ПЕРЕДН КРЫЛА ПРАВ ПЕРЕД ЧАСТЬ (Китай)</t>
  </si>
  <si>
    <t>52033564+94775701</t>
  </si>
  <si>
    <t>COBALT {RAVON R4 (16-)} ПОДКРЫЛОК ПЕРЕДН КРЫЛА ЛЕВ В СБОРЕ (Китай)</t>
  </si>
  <si>
    <t>52033563+94775702</t>
  </si>
  <si>
    <t>COBALT {RAVON R4 (16-)} ПОДКРЫЛОК ПЕРЕДН КРЫЛА ПРАВ В СБОРЕ (Китай)</t>
  </si>
  <si>
    <t>94775702</t>
  </si>
  <si>
    <t>COBALT {RAVON R4 (16-)} ПОДКРЫЛОК ПЕРЕДН КРЫЛА ЛЕВ ЗАДН ЧАСТЬ (Китай)</t>
  </si>
  <si>
    <t>94775701</t>
  </si>
  <si>
    <t>COBALT {RAVON R4 (16-)} ПОДКРЫЛОК ПЕРЕДН КРЫЛА ПРАВ ЗАДН ЧАСТЬ (Китай)</t>
  </si>
  <si>
    <t>COBALT {RAVON R4 (16-)} БРЫЗГОВИК ПЕРЕДН КРЫЛА Л+П (КОМПЛЕКТ) + ЗАДН (4 шт) (Китай)</t>
  </si>
  <si>
    <t>52029919/94768593</t>
  </si>
  <si>
    <t>COBALT КАПОТ (Китай)</t>
  </si>
  <si>
    <t>94776288</t>
  </si>
  <si>
    <t>COBALT {RAVON R4 (16-)} БАЛКА СУППОРТА РАДИАТ ВЕРХН (Китай)</t>
  </si>
  <si>
    <t>52038403</t>
  </si>
  <si>
    <t>COBALT {RAVON R4 (16-)} БАЛКА СУППОРТА РАДИАТ НИЖН (Китай)</t>
  </si>
  <si>
    <t>94746618</t>
  </si>
  <si>
    <t>COBALT {RAVON R4 (16-)} ЗЕРКАЛО ЛЕВ ЭЛЕКТР (Китай)</t>
  </si>
  <si>
    <t>94746619</t>
  </si>
  <si>
    <t>COBALT {RAVON R4 (16-)} ЗЕРКАЛО ПРАВ ЭЛЕКТР (Китай)</t>
  </si>
  <si>
    <t>COBALT {RAVON R4 (16-)} ЗЕРКАЛО ЛЕВ ЭЛЕКТР , ГРУНТ (convex) (Тайвань)</t>
  </si>
  <si>
    <t>COBALT {RAVON R4 (16-)} ЗЕРКАЛО ПРАВ ЭЛЕКТР , ГРУНТ (convex) (Тайвань)</t>
  </si>
  <si>
    <t>94745973</t>
  </si>
  <si>
    <t>COBALT {RAVON R4 (16-)} ЗЕРКАЛО ЛЕВ МЕХАН , ГРУНТ (convex) (Тайвань)</t>
  </si>
  <si>
    <t>94745974</t>
  </si>
  <si>
    <t>COBALT {RAVON R4 (16-)} ЗЕРКАЛО ПРАВ МЕХАН , ГРУНТ (convex) (Тайвань)</t>
  </si>
  <si>
    <t>94730963</t>
  </si>
  <si>
    <t>COBALT {RAVON R4 (16-)} ЗАГЛУШКА БУКСИРОВ КРЮКА БАМПЕРА ПЕРЕД (Китай)</t>
  </si>
  <si>
    <t>94730538</t>
  </si>
  <si>
    <t>COBALT {RAVON R4 (16-)} ЗАГЛУШКА БУКСИРОВ КРЮКА БАМПЕРА ЗАДН (Китай)</t>
  </si>
  <si>
    <t>52055032</t>
  </si>
  <si>
    <t>COBALT ДВЕРЬ ПЕРЕДН ЛЕВ (Китай)</t>
  </si>
  <si>
    <t>52055033</t>
  </si>
  <si>
    <t>COBALT ДВЕРЬ ПЕРЕДН ПРАВ (Китай)</t>
  </si>
  <si>
    <t>52051152</t>
  </si>
  <si>
    <t>COBALT ДВЕРЬ ЗАДН ЛЕВ (Китай)</t>
  </si>
  <si>
    <t>52051153</t>
  </si>
  <si>
    <t>COBALT ДВЕРЬ ЗАДН ПРАВ (Китай)</t>
  </si>
  <si>
    <t>52022577</t>
  </si>
  <si>
    <t>COBALT {RAVON R4 (16-)} БАМПЕР ЗАДН (Китай)</t>
  </si>
  <si>
    <t>94732091</t>
  </si>
  <si>
    <t>COBALT {RAVON R4 (16-)} ФОНАРЬ ЗАДН ВНЕШН ЛЕВ (Китай)</t>
  </si>
  <si>
    <t>94732092</t>
  </si>
  <si>
    <t>COBALT {RAVON R4 (16-)} ФОНАРЬ ЗАДН ВНЕШН ПРАВ (Китай)</t>
  </si>
  <si>
    <t>52034295</t>
  </si>
  <si>
    <t>COBALT {RAVON R4 (16-)} КРЕПЛЕНИЕ БАМПЕРА ПЕРЕДН ЛЕВ (Китай)</t>
  </si>
  <si>
    <t>52034296</t>
  </si>
  <si>
    <t>COBALT {RAVON R4 (16-)} КРЕПЛЕНИЕ БАМПЕРА ПЕРЕДН ПРАВ (Китай)</t>
  </si>
  <si>
    <t>111.01016.1</t>
  </si>
  <si>
    <t>COBALT ЗАЩИТА ПОДДОНА ДВИГАТЕЛЯ + КПП , С КРЕПЛЕН , 1.5 , СТАЛЬН</t>
  </si>
  <si>
    <t>CHEVROLET LACETTI (04-) / DAEWOO NUBIRA (04-)</t>
  </si>
  <si>
    <t>96458809</t>
  </si>
  <si>
    <t>LACETTI ФАРА ЛЕВ (СЕДАН) (УНИВЕРСАЛ) С РЕГ.МОТОР (Китай)</t>
  </si>
  <si>
    <t>96458810</t>
  </si>
  <si>
    <t>LACETTI ФАРА ПРАВ (СЕДАН) (УНИВЕРСАЛ) С РЕГ.МОТОР (Китай)</t>
  </si>
  <si>
    <t>5490226/96458811</t>
  </si>
  <si>
    <t>LACETTI {RAVON GENTRA 15-} ФАРА ЛЕВ С РЕГ.МОТОР (ХЭТЧБЭК) (DEPO)</t>
  </si>
  <si>
    <t>5490225/96458812</t>
  </si>
  <si>
    <t>LACETTI {RAVON GENTRA 15-} ФАРА ПРАВ С РЕГ.МОТОР (ХЭТЧБЭК) (DEPO)</t>
  </si>
  <si>
    <t>LACETTI ФАРА ЛЕВ П/КОРРЕКТОР (СЕДАН) (УНИВЕРСАЛ) (DEPO)</t>
  </si>
  <si>
    <t>LACETTI ФАРА ПРАВ П/КОРРЕКТОР (СЕДАН) (УНИВЕРСАЛ) (DEPO)</t>
  </si>
  <si>
    <t>96458811</t>
  </si>
  <si>
    <t>LACETTI {RAVON GENTRA 15-} ФАРА ЛЕВ (ХЭТЧБЭК) (Китай)</t>
  </si>
  <si>
    <t>96458812</t>
  </si>
  <si>
    <t>LACETTI {RAVON GENTRA 15-} ФАРА ПРАВ (ХЭТЧБЭК) (Китай)</t>
  </si>
  <si>
    <t>LACETTI ФАРА ЛЕВ ТЮНИНГ , ЛИНЗОВАН ВНУТРИ ЧЕРН (СЕДАН) (Китай)</t>
  </si>
  <si>
    <t>LACETTI ФАРА ПРАВ ТЮНИНГ , ЛИНЗОВАН ВНУТРИ ЧЕРН (СЕДАН) (Китай)</t>
  </si>
  <si>
    <t>LACETTI {RAVON GENTRA 15-} ФАРА ЛЕВ (ХЭТЧБЭК) С РЕГ.МОТОР (Китай)</t>
  </si>
  <si>
    <t>LACETTI {RAVON GENTRA 15-} ФАРА ПРАВ (ХЭТЧБЭК) С РЕГ.МОТОР (Китай)</t>
  </si>
  <si>
    <t>96551091</t>
  </si>
  <si>
    <t>LACETTI ФАРА ПРОТИВОТУМ ЛЕВ (ХЭТЧБЭК) (DEPO)</t>
  </si>
  <si>
    <t>96551092</t>
  </si>
  <si>
    <t>LACETTI ФАРА ПРОТИВОТУМ ПРАВ (ХЭТЧБЭК) (DEPO)</t>
  </si>
  <si>
    <t>96551093</t>
  </si>
  <si>
    <t>LACETTI ФАРА ПРОТИВОТУМ ЛЕВ (СЕДАН) (Китай)</t>
  </si>
  <si>
    <t>96551094</t>
  </si>
  <si>
    <t>LACETTI ФАРА ПРОТИВОТУМ ПРАВ (СЕДАН) (Китай)</t>
  </si>
  <si>
    <t>3550285Z00/96551093</t>
  </si>
  <si>
    <t>LACETTI ФАРА ПРОТИВОТУМ ЛЕВ (СЕДАН) (DEPO)</t>
  </si>
  <si>
    <t>3550185Z00/96551094</t>
  </si>
  <si>
    <t>LACETTI ФАРА ПРОТИВОТУМ ПРАВ (СЕДАН) (DEPO)</t>
  </si>
  <si>
    <t>LACETTI ФАРА ПРОТИВОТУМ ЛЕВ (ХЭТЧБЭК) (Китай)</t>
  </si>
  <si>
    <t>LACETTI ФАРА ПРОТИВОТУМ ПРАВ (ХЭТЧБЭК) (Китай)</t>
  </si>
  <si>
    <t>96551093+96551094</t>
  </si>
  <si>
    <t>LACETTI ФАРА ПРОТИВОТУМ Л+П (КОМПЛЕКТ) С ПРОВОДК И КНОПКОЙ (СЕДАН) (Китай)</t>
  </si>
  <si>
    <t>96547248</t>
  </si>
  <si>
    <t>LACETTI РЕШЕТКА РАДИАТОРА (СЕДАН) (УНИВЕРСАЛ) (Тайвань) ХРОМ-ЧЕРН</t>
  </si>
  <si>
    <t>5491729+5491730+5491731</t>
  </si>
  <si>
    <t>LACETTI РЕШЕТКА РАДИАТОРА (ХЭТЧБЭК) (Китай) ХРОМ-ЧЕРН</t>
  </si>
  <si>
    <t>LACETTI РЕШЕТКА РАДИАТОРА (СЕДАН) (УНИВЕРСАЛ) (Китай) ХРОМ-ЧЕРН</t>
  </si>
  <si>
    <t>96547251</t>
  </si>
  <si>
    <t>LACETTI МОЛДИНГ РЕШЕТКИ РАДИАТОРА ВЕРХН (СЕДАН) (УНИВЕРСАЛ) (Тайвань) ХРОМ</t>
  </si>
  <si>
    <t>LACETTI МОЛДИНГ РЕШЕТКИ РАДИАТОРА ВЕРХН (СЕДАН) (УНИВЕРСАЛ) (Китай) ХРОМ</t>
  </si>
  <si>
    <t>96545491</t>
  </si>
  <si>
    <t>LACETTI БАМПЕР ПЕРЕДН (ХЭТЧБЭК) (Китай)</t>
  </si>
  <si>
    <t>96416043</t>
  </si>
  <si>
    <t>LACETTI БАМПЕР ПЕРЕДН (СЕДАН) (Тайвань) ЧЕРН</t>
  </si>
  <si>
    <t>LACETTI БАМПЕР ПЕРЕДН С ОТВ П/ПРОТИВОТУМ (ХЭТЧБЭК) (Тайвань)</t>
  </si>
  <si>
    <t>LACETTI БАМПЕР ПЕРЕДН (СЕДАН) (Китай) ЧЕРН</t>
  </si>
  <si>
    <t>96545531</t>
  </si>
  <si>
    <t>LACETTI УСИЛИТЕЛЬ БАМПЕРА ПЕРЕДН (Тайвань)</t>
  </si>
  <si>
    <t>LACETTI УСИЛИТЕЛЬ БАМПЕРА ПЕРЕДН (Китай)</t>
  </si>
  <si>
    <t>96548951/96548953</t>
  </si>
  <si>
    <t>LACETTI КРЫЛО ПЕРЕДН ЛЕВ (ХЭТЧБЭК) С ОТВ П/ПОВТОРИТЕЛЬ (Тайвань)</t>
  </si>
  <si>
    <t>96548956/96548958</t>
  </si>
  <si>
    <t>LACETTI КРЫЛО ПЕРЕДН ПРАВ (ХЭТЧБЭК) С ОТВ П/ПОВТОРИТЕЛЬ (Тайвань)</t>
  </si>
  <si>
    <t>96548991</t>
  </si>
  <si>
    <t>LACETTI КРЫЛО ПЕРЕДН ЛЕВ (СЕДАН) С ОТВ П/ПОВТОРИТЕЛЬ (Тайвань)</t>
  </si>
  <si>
    <t>96548995</t>
  </si>
  <si>
    <t>LACETTI КРЫЛО ПЕРЕДН ПРАВ (СЕДАН) С ОТВ П/ПОВТОРИТЕЛЬ (Тайвань)</t>
  </si>
  <si>
    <t>96548951</t>
  </si>
  <si>
    <t>LACETTI КРЫЛО ПЕРЕДН ЛЕВ (ХЭТЧБЭК) С ОТВ П/ПОВТОРИТЕЛЬ (Китай)</t>
  </si>
  <si>
    <t>LACETTI КРЫЛО ПЕРЕДН ПРАВ (ХЭТЧБЭК) С ОТВ П/ПОВТОРИТЕЛЬ (Китай)</t>
  </si>
  <si>
    <t>LACETTI КРЫЛО ПЕРЕДН ЛЕВ С ОТВ П/ПОВТОРИТЕЛЬ (СЕДАН) (Китай)</t>
  </si>
  <si>
    <t>LACETTI КРЫЛО ПЕРЕДН ПРАВ С ОТВ П/ПОВТОРИТЕЛЬ (СЕДАН) (Китай)</t>
  </si>
  <si>
    <t>96337460</t>
  </si>
  <si>
    <t>LACETTI ПОВТОРИТЕЛЬ ПОВОРОТА В КРЫЛО Л=П (DEPO)</t>
  </si>
  <si>
    <t>96548771</t>
  </si>
  <si>
    <t>LACETTI ПОДКРЫЛОК ПЕРЕДН КРЫЛА ЛЕВ (ХЭТЧБЭК) (Тайвань)</t>
  </si>
  <si>
    <t>96548772</t>
  </si>
  <si>
    <t>LACETTI ПОДКРЫЛОК ПЕРЕДН КРЫЛА ПРАВ (ХЭТЧБЭК) (Тайвань)</t>
  </si>
  <si>
    <t>96548777</t>
  </si>
  <si>
    <t>LACETTI ПОДКРЫЛОК ПЕРЕДН КРЫЛА ЛЕВ (СЕДАН) (ХЭТЧБЭК) (Китай)</t>
  </si>
  <si>
    <t>96810478/96810479</t>
  </si>
  <si>
    <t>LACETTI ПОДКРЫЛОК ПЕРЕДН КРЫЛА ПРАВ (СЕДАН) (ХЭТЧБЭК) (Китай)</t>
  </si>
  <si>
    <t>93742908</t>
  </si>
  <si>
    <t>LACETTI БРЫЗГОВИК ПЕРЕДН КРЫЛА Л+П (КОМПЛЕКТ) + ЗАДН (4 шт) (ХЭТЧБЭК) (Китай)</t>
  </si>
  <si>
    <t>LACETTI БРЫЗГОВИК ПЕРЕДН КРЫЛА Л+П (КОМПЛЕКТ) + ЗАДН (4 шт) (СЕДАН) (Китай)</t>
  </si>
  <si>
    <t>96548974</t>
  </si>
  <si>
    <t>LACETTI КАПОТ (ХЭТЧБЭК) (Тайвань)</t>
  </si>
  <si>
    <t>5730085Z00</t>
  </si>
  <si>
    <t>NUBIRA {SZ FREEZA} КАПОТ (СЕДАН) (УНИВЕРСАЛ) (Тайвань)</t>
  </si>
  <si>
    <t>96410549</t>
  </si>
  <si>
    <t>LACETTI КАПОТ (СЕДАН) (УНИВЕРСАЛ) (Тайвань)</t>
  </si>
  <si>
    <t>LACETTI КАПОТ (ХЭТЧБЭК) (Китай)</t>
  </si>
  <si>
    <t>LACETTI КАПОТ (СЕДАН) (УНИВЕРСАЛ) (Китай)</t>
  </si>
  <si>
    <t>96417505+96417504</t>
  </si>
  <si>
    <t>LACETTI ПЕТЛЯ КАПОТА Л+П (КОМПЛЕКТ) (СЕДАН) (Китай)</t>
  </si>
  <si>
    <t>96617416</t>
  </si>
  <si>
    <t>LACETTI БАЛКА СУППОРТА РАДИАТ ВЕРХН (СЕДАН) (УНИВЕРСАЛ) (Тайвань)</t>
  </si>
  <si>
    <t>LACETTI БАЛКА СУППОРТА РАДИАТ ВЕРХН (СЕДАН) (УНИВЕРСАЛ) (Китай)</t>
  </si>
  <si>
    <t>96544479</t>
  </si>
  <si>
    <t>LACETTI КРЕПЛЕНИЕ ФАРЫ ЛЕВ (СЕДАН) (Китай)</t>
  </si>
  <si>
    <t>96544480</t>
  </si>
  <si>
    <t>LACETTI КРЕПЛЕНИЕ ФАРЫ ПРАВ (СЕДАН) (Китай)</t>
  </si>
  <si>
    <t>LACETTI КРЕПЛЕНИЕ ФАРЫ ЛЕВ (СЕДАН) (Тайвань)</t>
  </si>
  <si>
    <t>LACETTI КРЕПЛЕНИЕ ФАРЫ ПРАВ (СЕДАН) (Тайвань)</t>
  </si>
  <si>
    <t>96544664</t>
  </si>
  <si>
    <t>LACETTI БАЛКА СУППОРТА РАДИАТ НИЖН (СЕДАН) (УНИВЕРСАЛ) (Тайвань)</t>
  </si>
  <si>
    <t>LACETTI БАЛКА СУППОРТА РАДИАТ НИЖН (СЕДАН) (УНИВЕРСАЛ) (Китай)</t>
  </si>
  <si>
    <t>96879080</t>
  </si>
  <si>
    <t>LACETTI ПАНЕЛЬ КРЫШИ (СЕДАН) (Китай)</t>
  </si>
  <si>
    <t>96545712</t>
  </si>
  <si>
    <t>LACETTI {GENTRA 15-} ЗЕРКАЛО ЛЕВ ЭЛЕКТР (Китай)</t>
  </si>
  <si>
    <t>96545714</t>
  </si>
  <si>
    <t>LACETTI {GENTRA 15-} ЗЕРКАЛО ПРАВ ЭЛЕКТР (Китай)</t>
  </si>
  <si>
    <t>96615009</t>
  </si>
  <si>
    <t>LACETTI {GENTRA 15-} ЗЕРКАЛО ЛЕВ ЧЕРН МЕХАН (Китай)</t>
  </si>
  <si>
    <t>96615018</t>
  </si>
  <si>
    <t>LACETTI {GENTRA 15-} ЗЕРКАЛО ПРАВ ЧЕРН МЕХАН (Китай)</t>
  </si>
  <si>
    <t>96546791</t>
  </si>
  <si>
    <t>LACETTI {GENTRA 15-} ЗЕРКАЛО ЛЕВ ЭЛЕКТР С ПОДОГРЕВ (aspherical) ГРУНТ (Тайвань)</t>
  </si>
  <si>
    <t>LACETTI {GENTRA 15-} ЗЕРКАЛО ПРАВ ЭЛЕКТР С ПОДОГРЕВ (convex) ГРУНТ (Тайвань)</t>
  </si>
  <si>
    <t>LACETTI {GENTRA 15-} ЗЕРКАЛО ЛЕВ ЭЛЕКТР С ПОДОГРЕВ (Китай)</t>
  </si>
  <si>
    <t>LACETTI {GENTRA 15-} ЗЕРКАЛО ПРАВ ЭЛЕКТР С ПОДОГРЕВ (Китай)</t>
  </si>
  <si>
    <t>96546798</t>
  </si>
  <si>
    <t>LACETTI {GENTRA 15-} СТЕКЛО ЗЕРКАЛА ЛЕВ С ПОДОГРЕВ (aspherical) (Тайвань)</t>
  </si>
  <si>
    <t>96545750</t>
  </si>
  <si>
    <t>LACETTI {GENTRA 15-} СТЕКЛО ЗЕРКАЛА ПРАВ С ПОДОГРЕВ (convex) (Тайвань)</t>
  </si>
  <si>
    <t>96404745</t>
  </si>
  <si>
    <t>LACETTI ПОРОГ ЛЕВ (СЕДАН) (Китай)</t>
  </si>
  <si>
    <t>96404746</t>
  </si>
  <si>
    <t>LACETTI ПОРОГ ПРАВ (СЕДАН) (Китай)</t>
  </si>
  <si>
    <t>LACETTI ПОРОГ ЛЕВ (СЕДАН) (KLOKKERHOLM)</t>
  </si>
  <si>
    <t>LACETTI ПОРОГ ПРАВ (СЕДАН) (KLOKKERHOLM)</t>
  </si>
  <si>
    <t>96547851</t>
  </si>
  <si>
    <t>LACETTI ДВЕРЬ ПЕРЕДН ЛЕВ (СЕДАН) (ХЭТЧБЭК) (УНИВЕРСАЛ) (Китай)</t>
  </si>
  <si>
    <t>96547852</t>
  </si>
  <si>
    <t>LACETTI ДВЕРЬ ПЕРЕДН ПРАВ (СЕДАН) (ХЭТЧБЭК) (УНИВЕРСАЛ) (Китай)</t>
  </si>
  <si>
    <t>LACETTI {УЦЕНКА!!! проём под ручку нестандартный, СМ. ФОТО!} ДВЕРЬ ПЕРЕДН ЛЕВ (СЕДАН) (ХЭТЧБЭК) (УНИВЕРСАЛ) (Китай)</t>
  </si>
  <si>
    <t>LACETTI {УЦЕНКА!!! проём под ручку нестандартный, СМ. ФОТО!} ДВЕРЬ ПЕРЕДН ПРАВ (СЕДАН) (ХЭТЧБЭК) (УНИВЕРСАЛ) (Китай)</t>
  </si>
  <si>
    <t>96547899</t>
  </si>
  <si>
    <t>LACETTI {УЦЕНКА!!! проём под ручку нестандартный, СМ. ФОТО!} ДВЕРЬ ЗАДН ЛЕВ (СЕДАН) (Китай)</t>
  </si>
  <si>
    <t>96547900</t>
  </si>
  <si>
    <t>LACETTI ДВЕРЬ ЗАДН ПРАВ (СЕДАН) (Китай)</t>
  </si>
  <si>
    <t>96545651+96545652+96545653+96545654</t>
  </si>
  <si>
    <t>LACETTI МОЛДИНГ КУЗОВА (комплект) (4 шт) (Китай)</t>
  </si>
  <si>
    <t>96404749</t>
  </si>
  <si>
    <t>LACETTI КРЫЛО ЗАДН ЛЕВ (СЕДАН) (Китай)</t>
  </si>
  <si>
    <t>96404750</t>
  </si>
  <si>
    <t>LACETTI КРЫЛО ЗАДН ПРАВ (СЕДАН) (Китай)</t>
  </si>
  <si>
    <t>96545645</t>
  </si>
  <si>
    <t>LACETTI ПОДКРЫЛОК ЗАДН КРЫЛА ЛЕВ (Китай)</t>
  </si>
  <si>
    <t>96545646</t>
  </si>
  <si>
    <t>LACETTI ПОДКРЫЛОК ЗАДН КРЫЛА ПРАВ (Китай)</t>
  </si>
  <si>
    <t>96545559</t>
  </si>
  <si>
    <t>LACETTI БАМПЕР ЗАДН (СЕДАН) (Тайвань) ЧЕРН</t>
  </si>
  <si>
    <t>LACETTI БАМПЕР ЗАДН (СЕДАН) (Китай)</t>
  </si>
  <si>
    <t>96545561</t>
  </si>
  <si>
    <t>LACETTI БАМПЕР ЗАДН (ХЭТЧБЭК) (Тайвань) ЧЕРН</t>
  </si>
  <si>
    <t>LACETTI БАМПЕР ЗАДН (ХЭТЧБЭК) (Китай)</t>
  </si>
  <si>
    <t>96617582</t>
  </si>
  <si>
    <t>LACETTI БАМПЕР ЗАДН (УНИВЕРСАЛ) (Китай)</t>
  </si>
  <si>
    <t>96545600</t>
  </si>
  <si>
    <t>LACETTI УСИЛИТЕЛЬ БАМПЕРА ЗАДН (ХЭТЧБЭК) (Китай)</t>
  </si>
  <si>
    <t>96545591</t>
  </si>
  <si>
    <t>LACETTI УСИЛИТЕЛЬ БАМПЕРА ЗАДН (СЕДАН) (Китай)</t>
  </si>
  <si>
    <t>96387724</t>
  </si>
  <si>
    <t>LACETTI ФОНАРЬ ЗАДН ВНЕШН ЛЕВ (ХЭТЧБЭК) (Китай)</t>
  </si>
  <si>
    <t>96387725</t>
  </si>
  <si>
    <t>LACETTI ФОНАРЬ ЗАДН ВНЕШН ПРАВ (ХЭТЧБЭК) (Китай)</t>
  </si>
  <si>
    <t>96551223</t>
  </si>
  <si>
    <t>LACETTI ФОНАРЬ ЗАДН ВНЕШН ЛЕВ (СЕДАН) (Китай)</t>
  </si>
  <si>
    <t>96551224</t>
  </si>
  <si>
    <t>LACETTI ФОНАРЬ ЗАДН ВНЕШН ПРАВ (СЕДАН) (Китай)</t>
  </si>
  <si>
    <t>LACETTI ФОНАРЬ ЗАДН ВНЕШН ЛЕВ (СЕДАН) (DEPO)</t>
  </si>
  <si>
    <t>LACETTI ФОНАРЬ ЗАДН ВНЕШН ПРАВ (СЕДАН) (DEPO)</t>
  </si>
  <si>
    <t>LACETTI ФОНАРЬ ЗАДН ВНЕШН ЛЕВ (ХЭТЧБЭК) (DEPO)</t>
  </si>
  <si>
    <t>LACETTI ФОНАРЬ ЗАДН ВНЕШН ПРАВ (ХЭТЧБЭК) (DEPO)</t>
  </si>
  <si>
    <t>96412803</t>
  </si>
  <si>
    <t>LACETTI ФОНАРЬ ЗАДН ВНЕШН ЛЕВ (УНИВЕРСАЛ) (Китай)</t>
  </si>
  <si>
    <t>96412804</t>
  </si>
  <si>
    <t>LACETTI ФОНАРЬ ЗАДН ВНЕШН ПРАВ (УНИВЕРСАЛ) (Китай)</t>
  </si>
  <si>
    <t>LACETTI ФОНАРЬ ЗАДН ВНЕШН ЛЕВ ТЮНИНГ ВНУТРИ ЧЕРН (СЕДАН) (Китай)</t>
  </si>
  <si>
    <t>LACETTI ФОНАРЬ ЗАДН ВНЕШН ПРАВ ТЮНИНГ ВНУТРИ ЧЕРН (СЕДАН) (Китай)</t>
  </si>
  <si>
    <t>96551200/96551216</t>
  </si>
  <si>
    <t>LACETTI ФОНАРЬ ЗАДН ВНУТРЕН ЛЕВ (ХЭТЧБЭК) (Китай)</t>
  </si>
  <si>
    <t>96551217</t>
  </si>
  <si>
    <t>LACETTI ФОНАРЬ ЗАДН ВНУТРЕН ПРАВ (ХЭТЧБЭК) (Китай)</t>
  </si>
  <si>
    <t>96391850</t>
  </si>
  <si>
    <t>LACETTI РЫЧАГ ПЕРЕДН ПОДВЕСКИ ЛЕВ НИЖН (Тайвань)</t>
  </si>
  <si>
    <t>96391851</t>
  </si>
  <si>
    <t>LACETTI РЫЧАГ ПЕРЕДН ПОДВЕСКИ ПРАВ НИЖН (Тайвань)</t>
  </si>
  <si>
    <t>96550797</t>
  </si>
  <si>
    <t>LACETTI БАЧОК ОМЫВАТЕЛЯ С МОТОР (СЕДАН) (Китай)</t>
  </si>
  <si>
    <t>96553243/96553244</t>
  </si>
  <si>
    <t>LACETTI {+ DW NUBIRA} РАДИАТОР ОХЛАЖДЕН</t>
  </si>
  <si>
    <t>96553378</t>
  </si>
  <si>
    <t>96553242</t>
  </si>
  <si>
    <t>LACETTI МОТОР+ВЕНТИЛЯТОР  РАДИАТ ОХЛАЖДЕН С КОРПУС 1.8 (Тайвань)</t>
  </si>
  <si>
    <t>96553364</t>
  </si>
  <si>
    <t>LACETTI МОТОР+ВЕНТИЛЯТОР  РАДИАТ ОХЛАЖДЕН С КОРПУС 1.6 (Тайвань)</t>
  </si>
  <si>
    <t>96553364/96553377</t>
  </si>
  <si>
    <t>LACETTI МОТОР+ВЕНТИЛЯТОР  РАДИАТ ОХЛАЖДЕН С КОРПУС 1.6 (Китай)</t>
  </si>
  <si>
    <t>96484931</t>
  </si>
  <si>
    <t>LACETTI КОНДЕНСАТОР КОНДИЦ (см.каталог)</t>
  </si>
  <si>
    <t>96553445</t>
  </si>
  <si>
    <t>LACETTI КОРПУС ВОЗД ФИЛЬТРА (Китай)</t>
  </si>
  <si>
    <t>96553241</t>
  </si>
  <si>
    <t>LACETTI МОТОР+ВЕНТИЛЯТОР КОНДЕНС КОНД (Тайвань)</t>
  </si>
  <si>
    <t>LACETTI МОТОР+ВЕНТИЛЯТОР КОНДЕНС КОНД (Китай)</t>
  </si>
  <si>
    <t>96549877</t>
  </si>
  <si>
    <t>LACETTI {GENTRA 13-} ПОДРАМНИК П/ДВИГАТЕЛЬ (Китай)</t>
  </si>
  <si>
    <t>111.01004.3</t>
  </si>
  <si>
    <t>LACETTI ЗАЩИТА ПОДДОНА ДВИГАТЕЛЯ , С КРЕПЛЕН , 1.4 , 1.6 , 1.8 , СТАЛЬН</t>
  </si>
  <si>
    <t>CHEVROLET ORLANDO (11-)</t>
  </si>
  <si>
    <t>95025585</t>
  </si>
  <si>
    <t>ORLANDO ФАРА ЛЕВ +/- КОРРЕКТОР (Китай)</t>
  </si>
  <si>
    <t>95025586</t>
  </si>
  <si>
    <t>ORLANDO ФАРА ПРАВ +/- КОРРЕКТОР (Китай)</t>
  </si>
  <si>
    <t>ORLANDO ФАРА ЛЕВ С РЕГ.МОТОР (DEPO)</t>
  </si>
  <si>
    <t>ORLANDO ФАРА ПРАВ С РЕГ.МОТОР (DEPO)</t>
  </si>
  <si>
    <t>96850514</t>
  </si>
  <si>
    <t>ORLANDO ФАРА ПРОТИВОТУМ ЛЕВ (DEPO)</t>
  </si>
  <si>
    <t>96850515</t>
  </si>
  <si>
    <t>ORLANDO ФАРА ПРОТИВОТУМ ПРАВ (DEPO)</t>
  </si>
  <si>
    <t>ORLANDO ФАРА ПРОТИВОТУМ ЛЕВ (Китай)</t>
  </si>
  <si>
    <t>ORLANDO ФАРА ПРОТИВОТУМ ПРАВ (Китай)</t>
  </si>
  <si>
    <t>96895677</t>
  </si>
  <si>
    <t>ORLANDO НАКЛАДКА БАМПЕРА ПЕРЕД НИЖН СЕР. (Китай)</t>
  </si>
  <si>
    <t>96895649</t>
  </si>
  <si>
    <t>ORLANDO НАКЛАДКА БАМПЕРА ЗАДН НИЖН СЕР. (Китай)</t>
  </si>
  <si>
    <t>CHEVROLET SPARK (05-)</t>
  </si>
  <si>
    <t>96590405</t>
  </si>
  <si>
    <t>05-</t>
  </si>
  <si>
    <t>SPARK ФАРА ЛЕВ П/КОРРЕКТОР (DEPO)</t>
  </si>
  <si>
    <t>96590406</t>
  </si>
  <si>
    <t>SPARK ФАРА ПРАВ П/КОРРЕКТОР (DEPO)</t>
  </si>
  <si>
    <t>SPARK ФАРА ЛЕВ П/КОРРЕКТОР (Китай)</t>
  </si>
  <si>
    <t>SPARK ФАРА ПРАВ П/КОРРЕКТОР (Китай)</t>
  </si>
  <si>
    <t>96590409</t>
  </si>
  <si>
    <t>SPARK ФАРА ПРОТИВОТУМ ЛЕВ (DEPO)</t>
  </si>
  <si>
    <t>96590410</t>
  </si>
  <si>
    <t>SPARK ФАРА ПРОТИВОТУМ ПРАВ (DEPO)</t>
  </si>
  <si>
    <t>SPARK ФАРА ПРОТИВОТУМ ЛЕВ (Китай)</t>
  </si>
  <si>
    <t>SPARK ФАРА ПРОТИВОТУМ ПРАВ (Китай)</t>
  </si>
  <si>
    <t>96600167</t>
  </si>
  <si>
    <t>SPARK БАМПЕР ПЕРЕДН С ОТВ П/ПРОТИВОТУМ (Тайвань)</t>
  </si>
  <si>
    <t>SPARK БАМПЕР ПЕРЕДН С ОТВ П/ПРОТИВОТУМ (Китай)</t>
  </si>
  <si>
    <t>96590735</t>
  </si>
  <si>
    <t>SPARK {+ MATIZ} УСИЛИТЕЛЬ БАМПЕРА ПЕРЕДН (Тайвань)</t>
  </si>
  <si>
    <t>96599353</t>
  </si>
  <si>
    <t>SPARK КРЫЛО ПЕРЕДН ЛЕВ С ОТВ П/ПОВТОРИТЕЛЬ (Тайвань)</t>
  </si>
  <si>
    <t>96599354</t>
  </si>
  <si>
    <t>SPARK КРЫЛО ПЕРЕДН ПРАВ С ОТВ П/ПОВТОРИТЕЛЬ (Тайвань)</t>
  </si>
  <si>
    <t>96590723</t>
  </si>
  <si>
    <t>SPARK ПОДКРЫЛОК ПЕРЕДН КРЫЛА ЛЕВ (Тайвань)</t>
  </si>
  <si>
    <t>96590724</t>
  </si>
  <si>
    <t>SPARK ПОДКРЫЛОК ПЕРЕДН КРЫЛА ПРАВ (Тайвань)</t>
  </si>
  <si>
    <t>SPARK ПОДКРЫЛОК ПЕРЕДН КРЫЛА ЛЕВ (Китай)</t>
  </si>
  <si>
    <t>SPARK ПОДКРЫЛОК ПЕРЕДН КРЫЛА ПРАВ (Китай)</t>
  </si>
  <si>
    <t>96602004</t>
  </si>
  <si>
    <t>05-10</t>
  </si>
  <si>
    <t>SPARK КАПОТ (Тайвань)</t>
  </si>
  <si>
    <t>96602019</t>
  </si>
  <si>
    <t>SPARK ПЕТЛЯ КАПОТА ЛЕВ (Тайвань)</t>
  </si>
  <si>
    <t>96602020</t>
  </si>
  <si>
    <t>SPARK ПЕТЛЯ КАПОТА ПРАВ (Тайвань)</t>
  </si>
  <si>
    <t>96599156</t>
  </si>
  <si>
    <t>SPARK СУППОРТ РАДИАТОРА НИЖН (Тайвань)</t>
  </si>
  <si>
    <t>96600405</t>
  </si>
  <si>
    <t>SPARK ЗЕРКАЛО ЛЕВ МЕХАН С ТРОСИК (convex) (Тайвань)</t>
  </si>
  <si>
    <t>96600408</t>
  </si>
  <si>
    <t>SPARK ЗЕРКАЛО ПРАВ МЕХАН С ТРОСИК (convex) (Тайвань)</t>
  </si>
  <si>
    <t>96600191</t>
  </si>
  <si>
    <t>SPARK БАМПЕР ЗАДН (Тайвань)</t>
  </si>
  <si>
    <t>SPARK БАМПЕР ЗАДН (Китай)</t>
  </si>
  <si>
    <t>96590418</t>
  </si>
  <si>
    <t>SPARK ФОНАРЬ ЗАДН В БАМПЕР ЛЕВ КРАСН (Китай)</t>
  </si>
  <si>
    <t>96590417</t>
  </si>
  <si>
    <t>SPARK ФОНАРЬ ЗАДН В БАМПЕР ПРАВ КРАСН (Китай)</t>
  </si>
  <si>
    <t>96590413</t>
  </si>
  <si>
    <t>SPARK ФОНАРЬ ЗАДН ВНЕШН ЛЕВ (DEPO)</t>
  </si>
  <si>
    <t>96590414</t>
  </si>
  <si>
    <t>SPARK ФОНАРЬ ЗАДН ВНЕШН ПРАВ (DEPO)</t>
  </si>
  <si>
    <t>96591582/96658674/96663729</t>
  </si>
  <si>
    <t>SPARK КОНДЕНСАТОР КОНДИЦ (KOYO)</t>
  </si>
  <si>
    <t>CHEVROLET SPARK (10-)</t>
  </si>
  <si>
    <t>95950384</t>
  </si>
  <si>
    <t>10-</t>
  </si>
  <si>
    <t>SPARK ФАРА ЛЕВ С РЕГ.МОТОР (DEPO)</t>
  </si>
  <si>
    <t>95950385</t>
  </si>
  <si>
    <t>SPARK ФАРА ПРАВ С РЕГ.МОТОР (DEPO)</t>
  </si>
  <si>
    <t>SPARK ФАРА ЛЕВ (Китай)</t>
  </si>
  <si>
    <t>SPARK ФАРА ПРАВ (Китай)</t>
  </si>
  <si>
    <t>96844210</t>
  </si>
  <si>
    <t>96844211</t>
  </si>
  <si>
    <t>96687076</t>
  </si>
  <si>
    <t>SPARK РЕШЕТКА РАДИАТОРА ВЕРХН (Тайвань)</t>
  </si>
  <si>
    <t>95961829</t>
  </si>
  <si>
    <t>SPARK РЕШЕТКА РАДИАТОРА НИЖН (Тайвань)</t>
  </si>
  <si>
    <t>SPARK РЕШЕТКА РАДИАТОРА ВЕРХН (Китай)</t>
  </si>
  <si>
    <t>96687077</t>
  </si>
  <si>
    <t>SPARK РЕШЕТКА РАДИАТОРА НИЖН (Китай)</t>
  </si>
  <si>
    <t>95213424</t>
  </si>
  <si>
    <t>SPARK БАМПЕР ПЕРЕДН ГРУНТ (Тайвань)</t>
  </si>
  <si>
    <t>SPARK БАМПЕР ПЕРЕДН (Китай)</t>
  </si>
  <si>
    <t>96687005</t>
  </si>
  <si>
    <t>SPARK РЕШЕТКА БАМПЕРА ПЕРЕДН ЛЕВ БЕЗ ОТВ П/ПРОТИВОТУМ (Китай)</t>
  </si>
  <si>
    <t>96687006</t>
  </si>
  <si>
    <t>SPARK РЕШЕТКА БАМПЕРА ПЕРЕДН ПРАВ БЕЗ ОТВ П/ПРОТИВОТУМ (Китай)</t>
  </si>
  <si>
    <t>95220573</t>
  </si>
  <si>
    <t>SPARK УСИЛИТЕЛЬ БАМПЕРА ПЕРЕДН (Тайвань)</t>
  </si>
  <si>
    <t>95977328</t>
  </si>
  <si>
    <t>95977329</t>
  </si>
  <si>
    <t>95238345/95961389</t>
  </si>
  <si>
    <t>95238348/95961390</t>
  </si>
  <si>
    <t>96688485</t>
  </si>
  <si>
    <t>SPARK {С УСИЛИТИЛЕМ БАМПЕРА} СУППОРТ РАДИАТОРА (Тайвань)</t>
  </si>
  <si>
    <t>95016082</t>
  </si>
  <si>
    <t>SPARK {RAVON R2 16-} ЗЕРКАЛО ЛЕВ МЕХАН (convex) (Тайвань)</t>
  </si>
  <si>
    <t>95016081</t>
  </si>
  <si>
    <t>SPARK {RAVON R2 16-} ЗЕРКАЛО ПРАВ МЕХАН (convex) (Тайвань)</t>
  </si>
  <si>
    <t>95905531</t>
  </si>
  <si>
    <t>SPARK {RAVON R2 16-} ЗЕРКАЛО ЛЕВ ЭЛЕКТР С ПОДОГРЕВ (convex) (Тайвань) ГРУНТ</t>
  </si>
  <si>
    <t>95905520</t>
  </si>
  <si>
    <t>SPARK {RAVON R2 16-} ЗЕРКАЛО ПРАВ ЭЛЕКТР С ПОДОГРЕВ (convex) (Тайвань) ГРУНТ</t>
  </si>
  <si>
    <t>95158917</t>
  </si>
  <si>
    <t>SPARK ДВЕРЬ ПЕРЕДН ЛЕВ (Китай)</t>
  </si>
  <si>
    <t>95158918</t>
  </si>
  <si>
    <t>SPARK ДВЕРЬ ПЕРЕДН ПРАВ (Китай)</t>
  </si>
  <si>
    <t>42349044</t>
  </si>
  <si>
    <t>SPARK ДВЕРЬ ЗАДН ЛЕВ (Китай)</t>
  </si>
  <si>
    <t>42349045</t>
  </si>
  <si>
    <t>SPARK ДВЕРЬ ЗАДН ПРАВ (Китай)</t>
  </si>
  <si>
    <t>95137739</t>
  </si>
  <si>
    <t>SPARK КРЫШКА БАГАЖНИКА (Китай)</t>
  </si>
  <si>
    <t>95986456</t>
  </si>
  <si>
    <t>SPARK БАМПЕР ЗАДН БЕЗ ОТВ П/ДАТЧ (Тайвань)</t>
  </si>
  <si>
    <t>95214445</t>
  </si>
  <si>
    <t>SPARK {RAVON R2 (16-)} ФОНАРЬ ЗАДН ВНЕШН ЛЕВ (DEPO)</t>
  </si>
  <si>
    <t>95214444</t>
  </si>
  <si>
    <t>SPARK {RAVON R2 (16-)} ФОНАРЬ ЗАДН ВНЕШН ПРАВ (DEPO)</t>
  </si>
  <si>
    <t>95952198</t>
  </si>
  <si>
    <t>95952197</t>
  </si>
  <si>
    <t>95483111</t>
  </si>
  <si>
    <t>SPARK ФОНАРЬ ЗАДН ВНЕШН ЛЕВ С БЕЛ ФОНАР (Китай)</t>
  </si>
  <si>
    <t>SPARK ФОНАРЬ ЗАДН ВНЕШН ПРАВ (Китай)</t>
  </si>
  <si>
    <t>DAEWOO ESPERO (94-)</t>
  </si>
  <si>
    <t>96179916/96179918</t>
  </si>
  <si>
    <t>94-</t>
  </si>
  <si>
    <t>ESPERO ФАРА ЛЕВ (Китай)</t>
  </si>
  <si>
    <t>961799119/96179917</t>
  </si>
  <si>
    <t>ESPERO ФАРА ПРАВ (Китай)</t>
  </si>
  <si>
    <t>96186484</t>
  </si>
  <si>
    <t>ESPERO УКАЗ.ПОВОРОТА УГЛОВОЙ ЛЕВ (Китай)</t>
  </si>
  <si>
    <t>96186485</t>
  </si>
  <si>
    <t>ESPERO УКАЗ.ПОВОРОТА УГЛОВОЙ ПРАВ (Китай)</t>
  </si>
  <si>
    <t>96186479</t>
  </si>
  <si>
    <t>ESPERO ФАРА ПРОТИВОТУМ ЛЕВ</t>
  </si>
  <si>
    <t>96186480</t>
  </si>
  <si>
    <t>ESPERO ФАРА ПРОТИВОТУМ ПРАВ</t>
  </si>
  <si>
    <t>96107844</t>
  </si>
  <si>
    <t>ESPERO БАМПЕР ПЕРЕДН БЕЗ ОТВ П/ПРОТИВОТУМ (Китай)</t>
  </si>
  <si>
    <t>96187697</t>
  </si>
  <si>
    <t>ESPERO РЕШЕТКА БАМПЕРА ПЕРЕДН ЛЕВ</t>
  </si>
  <si>
    <t>96187698</t>
  </si>
  <si>
    <t>ESPERO РЕШЕТКА БАМПЕРА ПЕРЕДН ПРАВ</t>
  </si>
  <si>
    <t>96137176</t>
  </si>
  <si>
    <t>ESPERO ФОНАРЬ ЗАДН В БАМПЕР ЛЕВ ЖЕЛТ</t>
  </si>
  <si>
    <t>96137177</t>
  </si>
  <si>
    <t>ESPERO ФОНАРЬ ЗАДН В БАМПЕР ПРАВ ЖЕЛТ</t>
  </si>
  <si>
    <t>96136528</t>
  </si>
  <si>
    <t>ESPERO ФОНАРЬ ЗАДН ВНЕШН ПРАВ</t>
  </si>
  <si>
    <t>96136527</t>
  </si>
  <si>
    <t>ESPERO ФОНАРЬ ЗАДН ВНЕШН ЛЕВ</t>
  </si>
  <si>
    <t>96180390/96182648</t>
  </si>
  <si>
    <t>ESPERO РАДИАТОР ОХЛАЖДЕН AT</t>
  </si>
  <si>
    <t>96109532A/96143947</t>
  </si>
  <si>
    <t>ESPERO РАДИАТОР ОХЛАЖДЕН MT</t>
  </si>
  <si>
    <t>96164823/96178311/96265216</t>
  </si>
  <si>
    <t>95-</t>
  </si>
  <si>
    <t>NEXIA {ESPERO 95-} КОНДЕНСАТОР КОНДИЦ (см.каталог)</t>
  </si>
  <si>
    <t>8FK351102101/96191807/96191808</t>
  </si>
  <si>
    <t>NEXIA {Espero} КОМПРЕССОР КОНДИЦ (AVA) (см.каталог)</t>
  </si>
  <si>
    <t>DAEWOO LANOS (98-) CHEVROLET LANOS (02-)</t>
  </si>
  <si>
    <t>96304610</t>
  </si>
  <si>
    <t>98-</t>
  </si>
  <si>
    <t>LANOS ФАРА ЛЕВ П/КОРРЕКТОР (DEPO)</t>
  </si>
  <si>
    <t>96304611</t>
  </si>
  <si>
    <t>LANOS ФАРА ПРАВ П/КОРРЕКТОР (DEPO)</t>
  </si>
  <si>
    <t>LANOS ФАРА ЛЕВ П/КОРРЕКТОР (Китай)</t>
  </si>
  <si>
    <t>LANOS ФАРА ПРАВ П/КОРРЕКТОР (Китай)</t>
  </si>
  <si>
    <t>96324502</t>
  </si>
  <si>
    <t>LANOS ФАРА ЛЕВ П/КОРРЕКТОР (DEPO) ВНУТРИ ЧЕРН</t>
  </si>
  <si>
    <t>96324501</t>
  </si>
  <si>
    <t>LANOS ФАРА ПРАВ П/КОРРЕКТОР (DEPO) ВНУТРИ ЧЕРН</t>
  </si>
  <si>
    <t>LANOS ФАРА ЛЕВ П/КОРРЕКТОР СЕР. (Китай)</t>
  </si>
  <si>
    <t>LANOS ФАРА ПРАВ П/КОРРЕКТОР СЕР. (Китай)</t>
  </si>
  <si>
    <t>96303261</t>
  </si>
  <si>
    <t>LANOS ФАРА ПРОТИВОТУМ ЛЕВ (Китай)</t>
  </si>
  <si>
    <t>96303262</t>
  </si>
  <si>
    <t>LANOS ФАРА ПРОТИВОТУМ ПРАВ (Китай)</t>
  </si>
  <si>
    <t>LANOS ФАРА ПРОТИВОТУМ ЛЕВ ХРУСТАЛ (Китай)</t>
  </si>
  <si>
    <t>LANOS ФАРА ПРОТИВОТУМ ПРАВ ХРУСТАЛ (Китай)</t>
  </si>
  <si>
    <t>LANOS СТЕКЛО ФАРЫ ПРОТИВОТУМ ЛЕВ</t>
  </si>
  <si>
    <t>LANOS СТЕКЛО ФАРЫ ПРОТИВОТУМ ПРАВ</t>
  </si>
  <si>
    <t>96339429</t>
  </si>
  <si>
    <t>05-06</t>
  </si>
  <si>
    <t>LANOS {DAEWOO} РЕШЕТКА РАДИАТОРА ХРОМ</t>
  </si>
  <si>
    <t>96303229</t>
  </si>
  <si>
    <t>98-04</t>
  </si>
  <si>
    <t>LANOS РЕШЕТКА РАДИАТОРА (Тайвань) ХРОМ</t>
  </si>
  <si>
    <t>LANOS РЕШЕТКА РАДИАТОРА (Китай) ХРОМ-ЧЕРН</t>
  </si>
  <si>
    <t>LANOS РЕШЕТКА РАДИАТОРА ХРОМ (Китай)</t>
  </si>
  <si>
    <t>96304656</t>
  </si>
  <si>
    <t>LANOS МОЛДИНГ ПОД ФАРУ ЛЕВ (Китай)</t>
  </si>
  <si>
    <t>96304657</t>
  </si>
  <si>
    <t>LANOS МОЛДИНГ ПОД ФАРУ ПРАВ (Китай)</t>
  </si>
  <si>
    <t>96226164</t>
  </si>
  <si>
    <t>LANOS БАМПЕР ПЕРЕДН (Италия) ЧЕРН</t>
  </si>
  <si>
    <t>LANOS БАМПЕР ПЕРЕДН (Китай)</t>
  </si>
  <si>
    <t>LANOS БАМПЕР ПЕРЕДН (РОССИЯ)</t>
  </si>
  <si>
    <t>96214019</t>
  </si>
  <si>
    <t>LANOS УСИЛИТЕЛЬ БАМПЕРА ПЕРЕДН (Тайвань)</t>
  </si>
  <si>
    <t>LANOS УСИЛИТЕЛЬ БАМПЕРА ПЕРЕДН (Китай)</t>
  </si>
  <si>
    <t>96221072</t>
  </si>
  <si>
    <t>LANOS КРЫЛО ПЕРЕДН ЛЕВ С ОТВ П/ПОВТОРИТЕЛЬ</t>
  </si>
  <si>
    <t>96221073</t>
  </si>
  <si>
    <t>LANOS КРЫЛО ПЕРЕДН ПРАВ С ОТВ П/ПОВТОРИТЕЛЬ</t>
  </si>
  <si>
    <t>LANOS КРЫЛО ПЕРЕДН ЛЕВ С ОТВ П/ПОВТОРИТЕЛЬ ОЦИНКОВ</t>
  </si>
  <si>
    <t>LANOS КРЫЛО ПЕРЕДН ПРАВ С ОТВ П/ПОВТОРИТЕЛЬ ОЦИНКОВ</t>
  </si>
  <si>
    <t>96303241</t>
  </si>
  <si>
    <t>LANOS ПОВТОРИТЕЛЬ ПОВОРОТА В КРЫЛО Л+П (КОМПЛЕКТ) (DEPO) БЕЛ</t>
  </si>
  <si>
    <t>LANOS ПОВТОРИТЕЛЬ ПОВОРОТА В КРЫЛО Л+П (КОМПЛЕКТ) ЖЕЛТ</t>
  </si>
  <si>
    <t>96242551</t>
  </si>
  <si>
    <t>LANOS ПОДКРЫЛОК ПЕРЕДН КРЫЛА ЛЕВ (Тайвань)</t>
  </si>
  <si>
    <t>96242552</t>
  </si>
  <si>
    <t>LANOS ПОДКРЫЛОК ПЕРЕДН КРЫЛА ПРАВ (Тайвань)</t>
  </si>
  <si>
    <t>LANOS ПОДКРЫЛОК ПЕРЕДН КРЫЛА ЛЕВ (Китай)</t>
  </si>
  <si>
    <t>LANOS ПОДКРЫЛОК ПЕРЕДН КРЫЛА ПРАВ (Китай)</t>
  </si>
  <si>
    <t>96255482</t>
  </si>
  <si>
    <t>LANOS КАПОТ (Тайвань)</t>
  </si>
  <si>
    <t>96303296</t>
  </si>
  <si>
    <t>LANOS ПЕТЛЯ КАПОТА ЛЕВ</t>
  </si>
  <si>
    <t>96304580</t>
  </si>
  <si>
    <t>LANOS ПЕТЛЯ КАПОТА ПРАВ</t>
  </si>
  <si>
    <t>96277110+96278816+96216196+96216195</t>
  </si>
  <si>
    <t>LANOS СУППОРТ РАДИАТОРА (Тайвань)</t>
  </si>
  <si>
    <t>96331863/96331864</t>
  </si>
  <si>
    <t>LANOS БАЛКА СУППОРТА РАДИАТ НИЖН (Китай)</t>
  </si>
  <si>
    <t>96304167</t>
  </si>
  <si>
    <t>LANOS ЗЕРКАЛО ЛЕВ МЕХАН С ТРОСИК (Китай)</t>
  </si>
  <si>
    <t>96227724</t>
  </si>
  <si>
    <t>LANOS ЗЕРКАЛО ПРАВ МЕХАН С ТРОСИК (Китай)</t>
  </si>
  <si>
    <t>LANOS ЗЕРКАЛО ЛЕВ МЕХАН С ТРОСИК (Тайвань)</t>
  </si>
  <si>
    <t>LANOS ЗЕРКАЛО ПРАВ МЕХАН С ТРОСИК (Тайвань)</t>
  </si>
  <si>
    <t>96273265</t>
  </si>
  <si>
    <t>LANOS СТЕКЛО ЗЕРКАЛА ЛЕВ (Китай)</t>
  </si>
  <si>
    <t>96273267</t>
  </si>
  <si>
    <t>LANOS СТЕКЛО ЗЕРКАЛА ПРАВ (Китай)</t>
  </si>
  <si>
    <t>96248538</t>
  </si>
  <si>
    <t>LANOS {+ ZAZ CHANCE} ПОРОГ ЛЕВ ОЦИНКОВ</t>
  </si>
  <si>
    <t>96248539</t>
  </si>
  <si>
    <t>LANOS {+ ZAZ CHANCE} ПОРОГ ПРАВ ОЦИНКОВ</t>
  </si>
  <si>
    <t>LANOS ПОРОГ ЛЕВ (KLOKKERHOLM)</t>
  </si>
  <si>
    <t>LANOS ПОРОГ ПРАВ (KLOKKERHOLM)</t>
  </si>
  <si>
    <t>LANOS АРКА РЕМ.КРЫЛА ЗАДН ЛЕВ (4 дв) (KLOKKERHOLM)</t>
  </si>
  <si>
    <t>LANOS АРКА РЕМ.КРЫЛА ЗАДН ПРАВ (4 дв) (KLOKKERHOLM)</t>
  </si>
  <si>
    <t>96545378</t>
  </si>
  <si>
    <t>LANOS {+ ZAZ CHANCE} КРЫЛО ЗАДН ЛЕВ ОЦИНКОВ</t>
  </si>
  <si>
    <t>96545380</t>
  </si>
  <si>
    <t>LANOS {+ ZAZ CHANCE} КРЫЛО ЗАДН ПРАВ ОЦИНКОВ</t>
  </si>
  <si>
    <t>96236047</t>
  </si>
  <si>
    <t>LANOS ПОДКРЫЛОК ЗАДН КРЫЛА ЛЕВ (KLOKKERHOLM)</t>
  </si>
  <si>
    <t>96238285</t>
  </si>
  <si>
    <t>LANOS ПОДКРЫЛОК ЗАДН КРЫЛА ПРАВ (KLOKKERHOLM)</t>
  </si>
  <si>
    <t>96303233+96303235+96303233+96303234</t>
  </si>
  <si>
    <t>LANOS {+ПЕРЕДН.} БРЫЗГОВИК ЗАДН КРЫЛА Л+П (КОМПЛЕКТ) (4 шт) (Китай)</t>
  </si>
  <si>
    <t>96543038+96543039</t>
  </si>
  <si>
    <t>LANOS БРЫЗГОВИК ЗАДН КРЫЛА Л+П (КОМПЛЕКТ)</t>
  </si>
  <si>
    <t>96276674</t>
  </si>
  <si>
    <t>LANOS КРЫШКА БАГАЖНИКА ОЦИНКОВ</t>
  </si>
  <si>
    <t>96227555</t>
  </si>
  <si>
    <t>03-</t>
  </si>
  <si>
    <t>LANOS {CHEVROLET} БАМПЕР ЗАДН (Тайвань) ЧЕРН</t>
  </si>
  <si>
    <t>96277555/TF69Y0280401602</t>
  </si>
  <si>
    <t>07-</t>
  </si>
  <si>
    <t>LANOS {ZAZ SENS} БАМПЕР ЗАДН (СЕДАН) кроме CHEVROLET (Китай)</t>
  </si>
  <si>
    <t>LANOS БАМПЕР ЗАДН (СЕДАН) CHEVROLET (Китай)</t>
  </si>
  <si>
    <t>96277554</t>
  </si>
  <si>
    <t>LANOS {CHEVROLET} БАМПЕР ЗАДН (ХЭТЧБЭК) (Китай)</t>
  </si>
  <si>
    <t>96303227</t>
  </si>
  <si>
    <t>LANOS УСИЛИТЕЛЬ БАМПЕРА ЗАДН (Китай)</t>
  </si>
  <si>
    <t>96304618</t>
  </si>
  <si>
    <t>LANOS ФОНАРЬ ЗАДН ВНЕШН ЛЕВ (СЕДАН) кроме CHEVROLET (Китай)</t>
  </si>
  <si>
    <t>96304619</t>
  </si>
  <si>
    <t>LANOS ФОНАРЬ ЗАДН ВНЕШН ПРАВ (СЕДАН) кроме CHEVROLET (Китай)</t>
  </si>
  <si>
    <t>96460275</t>
  </si>
  <si>
    <t>LANOS ФОНАРЬ ЗАДН ВНЕШН ЛЕВ (СЕДАН) CHEVROLET (Китай)</t>
  </si>
  <si>
    <t>96460276</t>
  </si>
  <si>
    <t>LANOS ФОНАРЬ ЗАДН ВНЕШН ПРАВ (СЕДАН) CHEVROLET (Китай)</t>
  </si>
  <si>
    <t>LANOS ФОНАРЬ ЗАДН ВНЕШН ЛЕВ (СЕДАН) CHEVROLET (DEPO)</t>
  </si>
  <si>
    <t>LANOS ФОНАРЬ ЗАДН ВНЕШН ПРАВ (СЕДАН) CHEVROLET (DEPO)</t>
  </si>
  <si>
    <t>LANOS ФОНАРЬ ЗАДН ВНЕШН ЛЕВ (СЕДАН) CHEVROLET ХРУСТАЛ (Китай) КРАСН-БЕЛ</t>
  </si>
  <si>
    <t>LANOS ФОНАРЬ ЗАДН ВНЕШН ПРАВ (СЕДАН) CHEVROLET ХРУСТАЛ (Китай) КРАСН-БЕЛ</t>
  </si>
  <si>
    <t>96304631</t>
  </si>
  <si>
    <t>LANOS {+ SENS 07-} ФОНАРЬ ЗАДН ВНУТРЕН ЛЕВ (СЕДАН) кроме CHEVROLET (Китай)</t>
  </si>
  <si>
    <t>96304632</t>
  </si>
  <si>
    <t>LANOS {+ SENS 07-} ФОНАРЬ ЗАДН ВНУТРЕН ПРАВ (СЕДАН) кроме CHEVROLET (Китай)</t>
  </si>
  <si>
    <t>96445373</t>
  </si>
  <si>
    <t>LANOS РЫЧАГ ПЕРЕДН ПОДВЕСКИ ЛЕВ НИЖН С САЛЕЙНТ-БЛОК (Тайвань)</t>
  </si>
  <si>
    <t>96445374</t>
  </si>
  <si>
    <t>LANOS РЫЧАГ ПЕРЕДН ПОДВЕСКИ ПРАВ НИЖН С САЛЕЙНТ-БЛОК (Тайвань)</t>
  </si>
  <si>
    <t>96286324</t>
  </si>
  <si>
    <t>LANOS БАЧОК ОМЫВАТЕЛЯ С МОТОР (Китай)</t>
  </si>
  <si>
    <t>96182260/96182261</t>
  </si>
  <si>
    <t>97-</t>
  </si>
  <si>
    <t>LANOS РАДИАТОР ОХЛАЖДЕН 1.3 1.5 1.6 AT MT</t>
  </si>
  <si>
    <t>96351263</t>
  </si>
  <si>
    <t>LANOS РАДИАТОР ОХЛАЖДЕН 1.3 1.5 1.6 MT (см.каталог)</t>
  </si>
  <si>
    <t>96259175</t>
  </si>
  <si>
    <t>LANOS МОТОР+ВЕНТИЛЯТОР  РАДИАТ ОХЛАЖДЕН С КОРПУС (Китай)</t>
  </si>
  <si>
    <t>96274635/96303204</t>
  </si>
  <si>
    <t>LANOS КОНДЕНСАТОР КОНДИЦ</t>
  </si>
  <si>
    <t>96182219</t>
  </si>
  <si>
    <t>LANOS КОРПУС ВОЗД ФИЛЬТРА (Китай)</t>
  </si>
  <si>
    <t>96182264</t>
  </si>
  <si>
    <t>LANOS МОТОР+ВЕНТИЛЯТОР КОНДЕНС КОНД С КОРПУС (Китай)</t>
  </si>
  <si>
    <t>111.01012.1</t>
  </si>
  <si>
    <t>LANOS {CHANCE 1.3 2009-} ЗАЩИТА ПОДДОНА ДВИГАТЕЛЯ , С КРЕПЛЕН , 1.5 , СТАЛЬН</t>
  </si>
  <si>
    <t>96245943/96255980</t>
  </si>
  <si>
    <t>LANOS КОМПРЕССОР КОНДИЦ (см.каталог) (AVA)</t>
  </si>
  <si>
    <t>DAEWOO LEGANZA (98-02)</t>
  </si>
  <si>
    <t>96205735</t>
  </si>
  <si>
    <t>98-02</t>
  </si>
  <si>
    <t>LEGANZA РЕШЕТКА РАДИАТОРА (Тайвань) ХРОМ-ЧЕРН</t>
  </si>
  <si>
    <t>DAEWOO MATIZ (01-)</t>
  </si>
  <si>
    <t>96563482</t>
  </si>
  <si>
    <t>01-</t>
  </si>
  <si>
    <t>MATIZ ФАРА ЛЕВ П/КОРРЕКТОР (DEPO)</t>
  </si>
  <si>
    <t>96563482P</t>
  </si>
  <si>
    <t>MATIZ ФАРА ЛЕВ С РЕГ.МОТОР (Китай)</t>
  </si>
  <si>
    <t>96563483</t>
  </si>
  <si>
    <t>MATIZ ФАРА ПРАВ П/КОРРЕКТОР (DEPO)</t>
  </si>
  <si>
    <t>96563483P</t>
  </si>
  <si>
    <t>MATIZ ФАРА ПРАВ С РЕГ.МОТОР (Китай)</t>
  </si>
  <si>
    <t>96563273</t>
  </si>
  <si>
    <t>MATIZ ФАРА ЛЕВ БЕЗ КОРРЕКТОР (Китай)</t>
  </si>
  <si>
    <t>96563274</t>
  </si>
  <si>
    <t>MATIZ ФАРА ПРАВ БЕЗ КОРРЕКТОР (Китай)</t>
  </si>
  <si>
    <t>MATIZ ФАРА ЛЕВ П/КОРРЕКТОР (Китай)</t>
  </si>
  <si>
    <t>MATIZ ФАРА ПРАВ П/КОРРЕКТОР (Китай)</t>
  </si>
  <si>
    <t>96563486</t>
  </si>
  <si>
    <t>MATIZ УКАЗ.ПОВОРОТА НИЖН ЛЕВ КРУГЛ (DEPO) ЖЕЛТ</t>
  </si>
  <si>
    <t>96563487</t>
  </si>
  <si>
    <t>MATIZ УКАЗ.ПОВОРОТА НИЖН ПРАВ КРУГЛ (DEPO) ЖЕЛТ</t>
  </si>
  <si>
    <t>MATIZ УКАЗ.ПОВОРОТА НИЖН ЛЕВ КРУГЛ (DEPO) БЕЛЫЙ</t>
  </si>
  <si>
    <t>MATIZ УКАЗ.ПОВОРОТА НИЖН ПРАВ КРУГЛ (DEPO) БЕЛЫЙ</t>
  </si>
  <si>
    <t>MATIZ УКАЗ.ПОВОРОТА НИЖН ЛЕВ КРУГЛ ЖЕЛТ (Китай)</t>
  </si>
  <si>
    <t>MATIZ УКАЗ.ПОВОРОТА НИЖН ПРАВ КРУГЛ ЖЕЛТ (Китай)</t>
  </si>
  <si>
    <t>96563277</t>
  </si>
  <si>
    <t>MATIZ ФАРА ПРОТИВОТУМ ЛЕВ (Китай)</t>
  </si>
  <si>
    <t>96563278</t>
  </si>
  <si>
    <t>MATIZ ФАРА ПРОТИВОТУМ ПРАВ (Китай)</t>
  </si>
  <si>
    <t>MATIZ ФАРА ПРОТИВОТУМ ЛЕВ (DEPO)</t>
  </si>
  <si>
    <t>MATIZ ФАРА ПРОТИВОТУМ ПРАВ (DEPO)</t>
  </si>
  <si>
    <t>96568392</t>
  </si>
  <si>
    <t>MATIZ ПЛАНКА-ФАРТУК ПОД РЕШЕТКУ (Тайвань)</t>
  </si>
  <si>
    <t>MATIZ ПЛАНКА-ФАРТУК ПОД РЕШЕТКУ (Китай)</t>
  </si>
  <si>
    <t>96563988</t>
  </si>
  <si>
    <t>MATIZ БАМПЕР ПЕРЕДН (Тайвань) ЧЕРН</t>
  </si>
  <si>
    <t>MATIZ БАМПЕР ПЕРЕДН (Китай)</t>
  </si>
  <si>
    <t>96568078</t>
  </si>
  <si>
    <t>MATIZ РЕШЕТКА БАМПЕРА ПЕРЕДН (Тайвань)</t>
  </si>
  <si>
    <t>MATIZ РЕШЕТКА БАМПЕРА ПЕРЕДН (Китай)</t>
  </si>
  <si>
    <t>96563284</t>
  </si>
  <si>
    <t>MATIZ УСИЛИТЕЛЬ БАМПЕРА ПЕРЕДН (Тайвань)</t>
  </si>
  <si>
    <t>MATIZ УСИЛИТЕЛЬ БАМПЕРА ПЕРЕДН (Китай)</t>
  </si>
  <si>
    <t>96562083</t>
  </si>
  <si>
    <t>MATIZ КРЫЛО ПЕРЕДН ЛЕВ (Тайвань)</t>
  </si>
  <si>
    <t>96562084</t>
  </si>
  <si>
    <t>MATIZ КРЫЛО ПЕРЕДН ПРАВ (Тайвань)</t>
  </si>
  <si>
    <t>MATIZ КРЫЛО ПЕРЕДН ЛЕВ (Китай)</t>
  </si>
  <si>
    <t>MATIZ КРЫЛО ПЕРЕДН ПРАВ (Китай)</t>
  </si>
  <si>
    <t>96323669A</t>
  </si>
  <si>
    <t>MATIZ ПОВТОРИТЕЛЬ ПОВОРОТА В КРЫЛО Л=П (DEPO) БЕЛЫЙ</t>
  </si>
  <si>
    <t>MATIZ ПОВТОРИТЕЛЬ ПОВОРОТА В КРЫЛО Л=П (Китай)</t>
  </si>
  <si>
    <t>96562644</t>
  </si>
  <si>
    <t>MATIZ ПОДКРЫЛОК ПЕРЕДН КРЫЛА ЛЕВ (Тайвань)</t>
  </si>
  <si>
    <t>96562645</t>
  </si>
  <si>
    <t>MATIZ ПОДКРЫЛОК ПЕРЕДН КРЫЛА ПРАВ (Тайвань)</t>
  </si>
  <si>
    <t>MATIZ ПОДКРЫЛОК ПЕРЕДН КРЫЛА ЛЕВ (Китай)</t>
  </si>
  <si>
    <t>MATIZ ПОДКРЫЛОК ПЕРЕДН КРЫЛА ПРАВ (Китай)</t>
  </si>
  <si>
    <t>96562438</t>
  </si>
  <si>
    <t>MATIZ КАПОТ (Тайвань)</t>
  </si>
  <si>
    <t>96563595</t>
  </si>
  <si>
    <t>MATIZ СУППОРТ РАДИАТОРА (Тайвань)</t>
  </si>
  <si>
    <t>MATIZ СУППОРТ РАДИАТОРА (Китай)</t>
  </si>
  <si>
    <t>96314384</t>
  </si>
  <si>
    <t>MATIZ ЗЕРКАЛО ЛЕВ МЕХАН С ТРОСИК ЧЕРН (Китай)</t>
  </si>
  <si>
    <t>96380522</t>
  </si>
  <si>
    <t>MATIZ ЗЕРКАЛО ПРАВ МЕХАН С ТРОСИК ЧЕРН (Китай)</t>
  </si>
  <si>
    <t>93741156</t>
  </si>
  <si>
    <t>MATIZ СТЕКЛО ЗЕРКАЛА ЛЕВ БЕЗ ПОДОГРЕВ (Китай)</t>
  </si>
  <si>
    <t>93741294</t>
  </si>
  <si>
    <t>MATIZ СТЕКЛО ЗЕРКАЛА ПРАВ БЕЗ ПОДОГРЕВ (Китай)</t>
  </si>
  <si>
    <t>96568723</t>
  </si>
  <si>
    <t>MATIZ ПОРОГ ЛЕВ (KLOKKERHOLM)</t>
  </si>
  <si>
    <t>96568724</t>
  </si>
  <si>
    <t>MATIZ ПОРОГ ПРАВ (KLOKKERHOLM)</t>
  </si>
  <si>
    <t>MATIZ АРКА РЕМ.КРЫЛА ЗАДН ЛЕВ (KLOKKERHOLM)</t>
  </si>
  <si>
    <t>MATIZ АРКА РЕМ.КРЫЛА ЗАДН ПРАВ (KLOKKERHOLM)</t>
  </si>
  <si>
    <t>96518649</t>
  </si>
  <si>
    <t>MATIZ ДВЕРЬ ПЕРЕДН ЛЕВ (Китай)</t>
  </si>
  <si>
    <t>96518650</t>
  </si>
  <si>
    <t>MATIZ ДВЕРЬ ПЕРЕДН ПРАВ (Китай)</t>
  </si>
  <si>
    <t>96566750</t>
  </si>
  <si>
    <t>MATIZ ДВЕРЬ ЗАДН ЛЕВ (Китай)</t>
  </si>
  <si>
    <t>96566751</t>
  </si>
  <si>
    <t>MATIZ ДВЕРЬ ЗАДН ПРАВ (Китай)</t>
  </si>
  <si>
    <t>96562640</t>
  </si>
  <si>
    <t>MATIZ ПАНЕЛЬ ПОД СТЕКЛООЧИСТ (Китай)</t>
  </si>
  <si>
    <t>96568725</t>
  </si>
  <si>
    <t>MATIZ КРЫЛО ЗАДН ЛЕВ (Китай)</t>
  </si>
  <si>
    <t>96568726</t>
  </si>
  <si>
    <t>MATIZ КРЫЛО ЗАДН ПРАВ (Китай)</t>
  </si>
  <si>
    <t>96562709+96562710+96562711+96562712</t>
  </si>
  <si>
    <t>MATIZ {+ ПЕРЕДНИЕ} БРЫЗГОВИК ЗАДН КРЫЛА Л+П (КОМПЛЕКТ) (Китай)</t>
  </si>
  <si>
    <t>96570327</t>
  </si>
  <si>
    <t>MATIZ КРЫШКА БАГАЖНИКА (Китай)</t>
  </si>
  <si>
    <t>96563473</t>
  </si>
  <si>
    <t>MATIZ БАМПЕР ЗАДН (Тайвань) ЧЕРН</t>
  </si>
  <si>
    <t>MATIZ БАМПЕР ЗАДН (Китай)</t>
  </si>
  <si>
    <t>96563514P</t>
  </si>
  <si>
    <t>MATIZ ФОНАРЬ ЗАДН ВНЕШН ЛЕВ (Китай)</t>
  </si>
  <si>
    <t>96563514</t>
  </si>
  <si>
    <t>96563515</t>
  </si>
  <si>
    <t>MATIZ ФОНАРЬ ЗАДН ВНЕШН ПРАВ (Китай)</t>
  </si>
  <si>
    <t>96563515P</t>
  </si>
  <si>
    <t>96563514+96563515</t>
  </si>
  <si>
    <t>MATIZ ФОНАРЬ ЗАДН ВНЕШН Л+П (КОМПЛЕКТ) ТЮНИНГ ПРОЗРАЧ ХРУСТАЛ КРАСН-БЕЛ</t>
  </si>
  <si>
    <t>MATIZ ФОНАРЬ ЗАДН ВНЕШН ЛЕВ (DEPO)</t>
  </si>
  <si>
    <t>MATIZ ФОНАРЬ ЗАДН ВНЕШН ПРАВ (DEPO)</t>
  </si>
  <si>
    <t>96316765</t>
  </si>
  <si>
    <t>MATIZ РЫЧАГ ПЕРЕДН ПОДВЕСКИ Л=П НИЖН С САЛЕЙНТ-БЛОК (Тайвань)</t>
  </si>
  <si>
    <t>96562980</t>
  </si>
  <si>
    <t>MATIZ БАЧОК ОМЫВАТЕЛЯ БЕЗ МОТОР (Китай)</t>
  </si>
  <si>
    <t>96314858</t>
  </si>
  <si>
    <t>MATIZ {MATIZ 98-} РАДИАТОР ОТОПИТЕЛЯ</t>
  </si>
  <si>
    <t>96562948</t>
  </si>
  <si>
    <t>MATIZ КРЕПЛЕНИЕ БАМПЕРА ПЕРЕДН ЛЕВ (Китай)</t>
  </si>
  <si>
    <t>96562949</t>
  </si>
  <si>
    <t>MATIZ КРЕПЛЕНИЕ БАМПЕРА ПЕРЕДН ПРАВ (Китай)</t>
  </si>
  <si>
    <t>96322941</t>
  </si>
  <si>
    <t>MATIZ РАДИАТОР ОХЛАЖДЕН MT</t>
  </si>
  <si>
    <t>96325776</t>
  </si>
  <si>
    <t>MATIZ РАДИАТОР ОХЛАЖДЕН AT</t>
  </si>
  <si>
    <t>96507707</t>
  </si>
  <si>
    <t>MATIZ КРЕПЛЕНИЕ БАМПЕРА ЗАДН ЛЕВ (Китай)</t>
  </si>
  <si>
    <t>96507708</t>
  </si>
  <si>
    <t>MATIZ КРЕПЛЕНИЕ БАМПЕРА ЗАДН ПРАВ (Китай)</t>
  </si>
  <si>
    <t>96322939</t>
  </si>
  <si>
    <t>MATIZ МОТОР+ВЕНТИЛЯТОР  РАДИАТ ОХЛАЖДЕН (Китай)</t>
  </si>
  <si>
    <t>96566331/96569392</t>
  </si>
  <si>
    <t>MATIZ КОНДЕНСАТОР КОНДИЦ (см.каталог)</t>
  </si>
  <si>
    <t>96344643+96344645</t>
  </si>
  <si>
    <t>MATIZ КОРПУС ВОЗД ФИЛЬТРА (Китай)</t>
  </si>
  <si>
    <t>111.01311.1</t>
  </si>
  <si>
    <t>00-</t>
  </si>
  <si>
    <t>MATIZ ЗАЩИТА ПОДДОНА ДВИГАТЕЛЯ + КПП С , КРЕПЛЕН , СТАЛЬН</t>
  </si>
  <si>
    <t>DAEWOO NEXIA (08-)</t>
  </si>
  <si>
    <t>E3100021</t>
  </si>
  <si>
    <t>NEXIA ФАРА ЛЕВ П/КОРРЕКТОР (Китай)</t>
  </si>
  <si>
    <t>E3100022</t>
  </si>
  <si>
    <t>NEXIA ФАРА ПРАВ П/КОРРЕКТОР (Китай)</t>
  </si>
  <si>
    <t>NEXIA ФАРА ЛЕВ П/КОРРЕКТОР (DEPO)</t>
  </si>
  <si>
    <t>NEXIA ФАРА ПРАВ П/КОРРЕКТОР (DEPO)</t>
  </si>
  <si>
    <t>1209177/620639/8200074008/8321A034/E3120011</t>
  </si>
  <si>
    <t>MEGANE {+LOGAN/CT C4 04-/C5 05-/DW NEXIA 08-/SZ G.VITARA 06- /SWI 05-/Paje 07-} ФАРА ПРОТИВОТУМ Л=П (DEPO)</t>
  </si>
  <si>
    <t>NEXIA {RN LOGAN/CT C4 04-/C5 05-/MEGANE 03-/SZ G.VITARA 06- /SWI 05} ФАРА ПРОТИВОТУМ Л=П (Китай)</t>
  </si>
  <si>
    <t>DWNEX11-070-L/JH01-NEX08-003B-L</t>
  </si>
  <si>
    <t>NEXIA ФАРА ПРОТИВОТУМ ЛЕВ (Китай)</t>
  </si>
  <si>
    <t>DWNEX11-070-R/JH01-NEX08-003B-R</t>
  </si>
  <si>
    <t>NEXIA ФАРА ПРОТИВОТУМ ПРАВ (Китай)</t>
  </si>
  <si>
    <t>1209177/620639/8321A034</t>
  </si>
  <si>
    <t>MEGANE {+LOGAN/CT C4 04-/C5 05/NEXIA 08-} ФАРА ПРОТИВОТУМ Л+П (КОМПЛЕКТ)</t>
  </si>
  <si>
    <t>1209177/8200074008/8321A034</t>
  </si>
  <si>
    <t>NEXIA {RN LOGAN/CT C4 04-/C5 05-/MEGANE 03-/SZ G.VITARA 06- /SWI 05} ФАРА ПРОТИВОТУМ Л=П ДИОД (Китай)</t>
  </si>
  <si>
    <t>DWNEX11-071-L</t>
  </si>
  <si>
    <t>NEXIA ФАРА ПРОТИВОТУМ ЛЕВ ТЮНИНГ ТОНИР (Китай)</t>
  </si>
  <si>
    <t>DWNEX11-071-R</t>
  </si>
  <si>
    <t>NEXIA ФАРА ПРОТИВОТУМ ПРАВ ТЮНИНГ ТОНИР (Китай)</t>
  </si>
  <si>
    <t>1209177/620639/8200074008/8321A034</t>
  </si>
  <si>
    <t>MEGANE {+LOGAN/CT C4 04-/C5 05/NEXIA 08-} ФАРА ПРОТИВОТУМ Л+П (КОМПЛЕКТ) С ПРОВОДК , КНОПКОЙ (Китай)</t>
  </si>
  <si>
    <t>MEGANE {+LOGAN/CT C4 04-/C5 05/NEXIA 08-} ФАРА ПРОТИВОТУМ Л+П (КОМПЛЕКТ) С ПРОВОДК , КНОПКОЙ</t>
  </si>
  <si>
    <t>MEGANE {+LOGAN/CT C4 04-/C5 05-/DW NEXIA 08-/SZ G.VITARA 06- /SWI 05-/Paje 07-} СТЕКЛО ФАРЫ ПРОТИВОТУМ Л=П</t>
  </si>
  <si>
    <t>S3052021</t>
  </si>
  <si>
    <t>NEXIA РЕШЕТКА РАДИАТОРА (Китай)</t>
  </si>
  <si>
    <t>NEXIA РЕШЕТКА РАДИАТОРА (Тайвань)</t>
  </si>
  <si>
    <t>S3031101</t>
  </si>
  <si>
    <t>NEXIA БАМПЕР ПЕРЕДН (Китай)</t>
  </si>
  <si>
    <t>S3032101</t>
  </si>
  <si>
    <t>S3032201</t>
  </si>
  <si>
    <t>NEXIA БАМПЕР ПЕРЕДН ГРУНТ (Тайвань)</t>
  </si>
  <si>
    <t>E3120111</t>
  </si>
  <si>
    <t>NEXIA РЕШЕТКА БАМПЕРА ПЕРЕДН ЛЕВ П/ПРОТИВОТУМ (Китай)</t>
  </si>
  <si>
    <t>E3120121</t>
  </si>
  <si>
    <t>NEXIA РЕШЕТКА БАМПЕРА ПЕРЕДН ПРАВ П/ПРОТИВОТУМ (Китай)</t>
  </si>
  <si>
    <t>96175696</t>
  </si>
  <si>
    <t>NEXIA УСИЛИТЕЛЬ БАМПЕРА ПЕРЕДН (Китай)</t>
  </si>
  <si>
    <t>96168961</t>
  </si>
  <si>
    <t>NEXIA КРЫЛО ПЕРЕДН ЛЕВ С ОТВ П/ПОВТОРИТЕЛЬ (Тайвань)</t>
  </si>
  <si>
    <t>96208090</t>
  </si>
  <si>
    <t>NEXIA КРЫЛО ПЕРЕДН ПРАВ С ОТВ П/ПОВТОРИТЕЛЬ (Тайвань)</t>
  </si>
  <si>
    <t>96168957</t>
  </si>
  <si>
    <t>NEXIA КРЫЛО ПЕРЕДН ЛЕВ СЕР. БЕЗ ОТВ П/ПОВТОРИТЕЛЬ (Китай)</t>
  </si>
  <si>
    <t>96168958</t>
  </si>
  <si>
    <t>NEXIA КРЫЛО ПЕРЕДН ПРАВ СЕР. БЕЗ ОТВ П/ПОВТОРИТЕЛЬ (Китай)</t>
  </si>
  <si>
    <t>96176249</t>
  </si>
  <si>
    <t>NEXIA ПОДКРЫЛОК ПЕРЕДН КРЫЛА ЛЕВ (Китай)</t>
  </si>
  <si>
    <t>96176250</t>
  </si>
  <si>
    <t>NEXIA ПОДКРЫЛОК ПЕРЕДН КРЫЛА ПРАВ (Китай)</t>
  </si>
  <si>
    <t>NEXIA ПОДКРЫЛОК ПЕРЕДН КРЫЛА ЛЕВ (Тайвань)</t>
  </si>
  <si>
    <t>NEXIA ПОДКРЫЛОК ПЕРЕДН КРЫЛА ПРАВ (Тайвань)</t>
  </si>
  <si>
    <t>96175639+96175640+96175641+96175642</t>
  </si>
  <si>
    <t>NEXIA БРЫЗГОВИК ПЕРЕДН КРЫЛА Л+П (КОМПЛЕКТ) + ЗАДН (4 шт) (Китай)</t>
  </si>
  <si>
    <t>96169572</t>
  </si>
  <si>
    <t>NEXIA КАПОТ ЧЕРН ГРУНТ (Китай)</t>
  </si>
  <si>
    <t>NEXIA КАПОТ (Тайвань)</t>
  </si>
  <si>
    <t>NEXIA КАПОТ ,  СЕР. ГРУНТ (Китай)</t>
  </si>
  <si>
    <t>96169636</t>
  </si>
  <si>
    <t>NEXIA СУППОРТ РАДИАТОРА (Китай)</t>
  </si>
  <si>
    <t>95231183</t>
  </si>
  <si>
    <t>NEXIA ЗЕРКАЛО ЛЕВ МЕХАН С УК.ПОВОР (Китай)</t>
  </si>
  <si>
    <t>95231184</t>
  </si>
  <si>
    <t>NEXIA ЗЕРКАЛО ПРАВ МЕХАН С УК.ПОВОР (Китай)</t>
  </si>
  <si>
    <t>NEXIA ПОДКРЫЛОК ЗАДН КРЫЛА ЛЕВ (KLOKKERHOLM)</t>
  </si>
  <si>
    <t>NEXIA ПОДКРЫЛОК ЗАДН КРЫЛА ПРАВ (KLOKKERHOLM)</t>
  </si>
  <si>
    <t>S3041101</t>
  </si>
  <si>
    <t>NEXIA БАМПЕР ЗАДН (Китай)</t>
  </si>
  <si>
    <t>NEXIA БАМПЕР ЗАДН ГРУНТ (Тайвань)</t>
  </si>
  <si>
    <t>96134458</t>
  </si>
  <si>
    <t>NEXIA УСИЛИТЕЛЬ БАМПЕРА ЗАДН (Китай)</t>
  </si>
  <si>
    <t>S3083001</t>
  </si>
  <si>
    <t>NEXIA {???} РУЧКА КРЫШКИ БАГАЖНИКА ЧЕРН (Китай)</t>
  </si>
  <si>
    <t>NEXIA РУЧКА КРЫШКИ БАГАЖНИКА ХРОМ (Китай)</t>
  </si>
  <si>
    <t>E3150011</t>
  </si>
  <si>
    <t>NEXIA ФОНАРЬ ЗАДН ВНЕШН ЛЕВ (Китай)</t>
  </si>
  <si>
    <t>E3150021</t>
  </si>
  <si>
    <t>NEXIA ФОНАРЬ ЗАДН ВНЕШН ПРАВ (Китай)</t>
  </si>
  <si>
    <t>NEXIA ФОНАРЬ ЗАДН ВНЕШН ЛЕВ ТЮНИНГ С ДИОД (Китай)</t>
  </si>
  <si>
    <t>NEXIA ФОНАРЬ ЗАДН ВНЕШН ПРАВ ТЮНИНГ С ДИОД (Китай)</t>
  </si>
  <si>
    <t>NEXIA ФОНАРЬ ЗАДН ВНЕШН ЛЕВ (РОССИЯ)</t>
  </si>
  <si>
    <t>NEXIA ФОНАРЬ ЗАДН ВНЕШН ПРАВ (РОССИЯ)</t>
  </si>
  <si>
    <t>96234363</t>
  </si>
  <si>
    <t>NEXIA БАЧОК ОМЫВАТЕЛЯ (Китай)</t>
  </si>
  <si>
    <t>S3031261</t>
  </si>
  <si>
    <t>NEXIA КРЕПЛЕНИЕ БАМПЕРА ПЕРЕДН ЛЕВ (Китай)</t>
  </si>
  <si>
    <t>S3031271</t>
  </si>
  <si>
    <t>NEXIA КРЕПЛЕНИЕ БАМПЕРА ПЕРЕДН ПРАВ (Китай)</t>
  </si>
  <si>
    <t>S3031221</t>
  </si>
  <si>
    <t>S3031231</t>
  </si>
  <si>
    <t>96144570/96144847</t>
  </si>
  <si>
    <t>NEXIA РАДИАТОР ОХЛАЖДЕН AT MT</t>
  </si>
  <si>
    <t>96144847</t>
  </si>
  <si>
    <t>NEXIA РАДИАТОР ОХЛАЖДЕН MT</t>
  </si>
  <si>
    <t>S3041221</t>
  </si>
  <si>
    <t>NEXIA КРЕПЛЕНИЕ БАМПЕРА ЗАДН ЛЕВ (Китай)</t>
  </si>
  <si>
    <t>S3041231</t>
  </si>
  <si>
    <t>NEXIA КРЕПЛЕНИЕ БАМПЕРА ЗАДН ПРАВ (Китай)</t>
  </si>
  <si>
    <t>111.01310.1</t>
  </si>
  <si>
    <t>NEXIA ЗАЩИТА ПОДДОНА ДВИГАТЕЛЯ + КПП С , КРЕПЛЕН , СТАЛЬН</t>
  </si>
  <si>
    <t>DAEWOO NEXIA (95-)</t>
  </si>
  <si>
    <t>96175343</t>
  </si>
  <si>
    <t>NEXIA ФАРА ЛЕВ БЕЗ КОРРЕКТОР (DEPO)</t>
  </si>
  <si>
    <t>96175344</t>
  </si>
  <si>
    <t>NEXIA ФАРА ПРАВ БЕЗ КОРРЕКТОР (DEPO)</t>
  </si>
  <si>
    <t>NEXIA ФАРА ЛЕВ ТЮНИНГ ПРОЗРАЧ ХРУСТАЛ ВНУТРИ (Китай) ХРОМ</t>
  </si>
  <si>
    <t>NEXIA ФАРА ПРАВ ТЮНИНГ ПРОЗРАЧ ХРУСТАЛ ВНУТРИ (Китай) ХРОМ</t>
  </si>
  <si>
    <t>NEXIA ФАРА ЛЕВ БЕЗ КОРРЕКТОР (Китай)</t>
  </si>
  <si>
    <t>NEXIA ФАРА ПРАВ БЕЗ КОРРЕКТОР (Китай)</t>
  </si>
  <si>
    <t>96232204</t>
  </si>
  <si>
    <t>96232205</t>
  </si>
  <si>
    <t>NEXIA ФАРА ЛЕВ ТЮНИНГ ЛИНЗОВАН ПРОЗРАЧ ХРУСТАЛ ВНУТРИ (Китай) ЧЕРН</t>
  </si>
  <si>
    <t>NEXIA ФАРА ПРАВ ТЮНИНГ ЛИНЗОВАН ПРОЗРАЧ ХРУСТАЛ ВНУТРИ (Китай) ЧЕРН</t>
  </si>
  <si>
    <t>NEXIA ФАРА ЛЕВ ТЮНИНГ ПРОЗРАЧ П/КОРРЕКТОР ВНУТРИ ХРОМ (Китай)</t>
  </si>
  <si>
    <t>NEXIA ФАРА ПРАВ ТЮНИНГ ПРОЗРАЧ П/КОРРЕКТОР ВНУТРИ ХРОМ (Китай)</t>
  </si>
  <si>
    <t>NEXIA СТЕКЛО ФАРЫ ЛЕВ</t>
  </si>
  <si>
    <t>NEXIA СТЕКЛО ФАРЫ ПРАВ</t>
  </si>
  <si>
    <t>NEXIA СТЕКЛО ФАРЫ ЛЕВ ТЮНИНГ ПРОЗРАЧ (РОССИЯ)</t>
  </si>
  <si>
    <t>NEXIA СТЕКЛО ФАРЫ ПРАВ ТЮНИНГ ПРОЗРАЧ (РОССИЯ)</t>
  </si>
  <si>
    <t>96175349</t>
  </si>
  <si>
    <t>NEXIA УКАЗ.ПОВОРОТА УГЛОВОЙ ЛЕВ (DEPO)</t>
  </si>
  <si>
    <t>96175350</t>
  </si>
  <si>
    <t>NEXIA УКАЗ.ПОВОРОТА УГЛОВОЙ ПРАВ (DEPO)</t>
  </si>
  <si>
    <t>NEXIA УКАЗ.ПОВОРОТА УГЛОВОЙ ЛЕВ (Китай)</t>
  </si>
  <si>
    <t>NEXIA УКАЗ.ПОВОРОТА УГЛОВОЙ ПРАВ (Китай)</t>
  </si>
  <si>
    <t>NEXIA УКАЗ.ПОВОРОТА УГЛОВОЙ ЛЕВ ТЮНИНГ ПРОЗРАЧ ХРУСТАЛ ВНУТРИ (Китай) ХРОМ</t>
  </si>
  <si>
    <t>NEXIA УКАЗ.ПОВОРОТА УГЛОВОЙ ПРАВ ТЮНИНГ ПРОЗРАЧ ХРУСТАЛ ВНУТРИ (Китай) ХРОМ</t>
  </si>
  <si>
    <t>NEXIA УКАЗ.ПОВОРОТА УГЛОВОЙ ЛЕВ ТЮНИНГ ПРОЗРАЧ ХРУСТАЛ ВНУТРИ (Китай) ЧЕРН</t>
  </si>
  <si>
    <t>NEXIA УКАЗ.ПОВОРОТА УГЛОВОЙ ПРАВ ТЮНИНГ ПРОЗРАЧ ХРУСТАЛ ВНУТРИ (Китай) ЧЕРН</t>
  </si>
  <si>
    <t>96175353</t>
  </si>
  <si>
    <t>96175354</t>
  </si>
  <si>
    <t>NEXIA ФАРА ПРОТИВОТУМ ЛЕВ ТЮНИНГ ПРОЗРАЧ ХРУСТАЛ ВНУТРИ ХРОМ</t>
  </si>
  <si>
    <t>NEXIA ФАРА ПРОТИВОТУМ ПРАВ ТЮНИНГ ПРОЗРАЧ ХРУСТАЛ ВНУТРИ ХРОМ</t>
  </si>
  <si>
    <t>NEXIA СТЕКЛО ФАРЫ ПРОТИВОТУМ ЛЕВ</t>
  </si>
  <si>
    <t>NEXIA СТЕКЛО ФАРЫ ПРОТИВОТУМ ПРАВ</t>
  </si>
  <si>
    <t>96209251</t>
  </si>
  <si>
    <t>NEXIA РЕШЕТКА РАДИАТОРА (Тайвань) ЧЕРН</t>
  </si>
  <si>
    <t>NEXIA РЕШЕТКА РАДИАТОРА ХРОМ-ЧЕРН</t>
  </si>
  <si>
    <t>NEXIA РЕШЕТКА РАДИАТОРА (Китай) ХРОМ-ЧЕРН</t>
  </si>
  <si>
    <t>NEXIA РЕШЕТКА РАДИАТОРА (РОССИЯ) ХРОМ-ЧЕРН</t>
  </si>
  <si>
    <t>9617885</t>
  </si>
  <si>
    <t>NEXIA {КРОМЕ УЗДЭУ} БАМПЕР ПЕРЕДН ЧЕРН</t>
  </si>
  <si>
    <t>96169762</t>
  </si>
  <si>
    <t>NEXIA {UZDAEWOO} БАМПЕР ПЕРЕДН (Китай) ЧЕРН</t>
  </si>
  <si>
    <t>96176262</t>
  </si>
  <si>
    <t>NEXIA УПЛОТНИТЕЛЬ БАМПЕРА ПЕРЕДН (Китай)</t>
  </si>
  <si>
    <t>NEXIA {UZDAEWOO} УПЛОТНИТЕЛЬ БАМПЕРА ПЕРЕДН (Китай)</t>
  </si>
  <si>
    <t>NEXIA КРЫЛО ПЕРЕДН ЛЕВ СЕР. С ОТВ П/ПОВТОРИТЕЛЬ (Китай)</t>
  </si>
  <si>
    <t>NEXIA КРЫЛО ПЕРЕДН ПРАВ СЕР. С ОТВ П/ПОВТОРИТЕЛЬ (Китай)</t>
  </si>
  <si>
    <t>96208831</t>
  </si>
  <si>
    <t>NEXIA ПОВТОРИТЕЛЬ ПОВОРОТА В КРЫЛО Л=П ЖЕЛТ</t>
  </si>
  <si>
    <t>96178698</t>
  </si>
  <si>
    <t>NEXIA ЗЕРКАЛО ЛЕВ МЕХАН (GIVING) (Тайвань)</t>
  </si>
  <si>
    <t>96178699</t>
  </si>
  <si>
    <t>NEXIA ЗЕРКАЛО ПРАВ МЕХАН (GIVING) (Тайвань)</t>
  </si>
  <si>
    <t>164502/90295613</t>
  </si>
  <si>
    <t>84-91</t>
  </si>
  <si>
    <t>KADETT {NEXIA 95-} ПОРОГ ЛЕВ (4 дв) (5 дв)</t>
  </si>
  <si>
    <t>164503/90295614</t>
  </si>
  <si>
    <t>KADETT {NEXIA 95-} ПОРОГ ПРАВ (4 дв) (5 дв)</t>
  </si>
  <si>
    <t>KADETT {NEXIA 95-} АРКА РЕМ.КРЫЛА ЗАДН ЛЕВ (4 дв) (5 дв) (KLOKKERHOLM)</t>
  </si>
  <si>
    <t>KADETT {NEXIA 95-} АРКА РЕМ.КРЫЛА ЗАДН ПРАВ (4 дв) (5 дв) (KLOKKERHOLM)</t>
  </si>
  <si>
    <t>96169052</t>
  </si>
  <si>
    <t>NEXIA ДВЕРЬ ПЕРЕДН ЛЕВ (Китай)</t>
  </si>
  <si>
    <t>96169053</t>
  </si>
  <si>
    <t>NEXIA ДВЕРЬ ПЕРЕДН ПРАВ (Китай)</t>
  </si>
  <si>
    <t>96175639+96175640</t>
  </si>
  <si>
    <t>NEXIA БРЫЗГОВИК ЗАДН КРЫЛА Л+П (КОМПЛЕКТ) (2 шт)</t>
  </si>
  <si>
    <t>NEXIA БРЫЗГОВИК ЗАДН КРЫЛА Л+П (КОМПЛЕКТ) (Китай)</t>
  </si>
  <si>
    <t>96169765</t>
  </si>
  <si>
    <t>NEXIA {КРОМЕ УЗДЭУ} БАМПЕР ЗАДН (СЕДАН) (Тайвань) ЧЕРН</t>
  </si>
  <si>
    <t>96216629</t>
  </si>
  <si>
    <t>NEXIA БАМПЕР ЗАДН (СЕДАН) (Китай) ЧЕРН</t>
  </si>
  <si>
    <t>96175586</t>
  </si>
  <si>
    <t>95-98</t>
  </si>
  <si>
    <t>NEXIA {UZDAEWOO 95-02} ФОНАРЬ ЗАДН ВНЕШН ЛЕВ В СБОРЕ</t>
  </si>
  <si>
    <t>96175587</t>
  </si>
  <si>
    <t>NEXIA {UZDAEWOO 95-02} ФОНАРЬ ЗАДН ВНЕШН ПРАВ В СБОРЕ</t>
  </si>
  <si>
    <t>96187410</t>
  </si>
  <si>
    <t>NEXIA ФОНАРЬ ЗАДН ВНЕШН ЛЕВ (DEPO)</t>
  </si>
  <si>
    <t>96187411</t>
  </si>
  <si>
    <t>NEXIA ФОНАРЬ ЗАДН ВНЕШН ПРАВ (DEPO)</t>
  </si>
  <si>
    <t>96187410+96187411</t>
  </si>
  <si>
    <t>NEXIA ФОНАРЬ ЗАДН ВНЕШН Л+П (КОМПЛЕКТ) ТЮНИНГ ДИОД (JUNYAN) ВНУТРИ ЧЕРН</t>
  </si>
  <si>
    <t>NEXIA МОЛДИНГ ЗАДН НА КРЫШК БАГАЖН</t>
  </si>
  <si>
    <t>96176263</t>
  </si>
  <si>
    <t>96176264</t>
  </si>
  <si>
    <t>96143221</t>
  </si>
  <si>
    <t>NEXIA КОРПУС ВОЗД ФИЛЬТРА (Китай)</t>
  </si>
  <si>
    <t>DAEWOO NUBIRA (00-)</t>
  </si>
  <si>
    <t>96272013/96272017</t>
  </si>
  <si>
    <t>NUBIRA ФАРА ЛЕВ С РЕГ.МОТОР (DEPO)</t>
  </si>
  <si>
    <t>96272014/96272016</t>
  </si>
  <si>
    <t>NUBIRA ФАРА ПРАВ С РЕГ.МОТОР (DEPO)</t>
  </si>
  <si>
    <t>96272017</t>
  </si>
  <si>
    <t>NUBIRA ФАРА ЛЕВ БЕЗ КОРРЕКТОР (DEPO)</t>
  </si>
  <si>
    <t>96272016</t>
  </si>
  <si>
    <t>NUBIRA ФАРА ПРАВ БЕЗ КОРРЕКТОР (DEPO)</t>
  </si>
  <si>
    <t>96272109</t>
  </si>
  <si>
    <t>NUBIRA ФАРА ПРОТИВОТУМ ЛЕВ (DEPO)</t>
  </si>
  <si>
    <t>96272110</t>
  </si>
  <si>
    <t>NUBIRA ФАРА ПРОТИВОТУМ ПРАВ (DEPO)</t>
  </si>
  <si>
    <t>S6720020P</t>
  </si>
  <si>
    <t>NUBIRA БАМПЕР ПЕРЕДН (Тайвань) ЧЕРН</t>
  </si>
  <si>
    <t>96272256</t>
  </si>
  <si>
    <t>NUBIRA БАМПЕР ПЕРЕДН (Китай)</t>
  </si>
  <si>
    <t>A96270834</t>
  </si>
  <si>
    <t>NUBIRA КРЫЛО ПЕРЕДН ЛЕВ С ОТВ П/ПОВТОРИТЕЛЬ (Тайвань)</t>
  </si>
  <si>
    <t>A96270835</t>
  </si>
  <si>
    <t>NUBIRA КРЫЛО ПЕРЕДН ПРАВ С ОТВ П/ПОВТОРИТЕЛЬ (Тайвань)</t>
  </si>
  <si>
    <t>A96348223</t>
  </si>
  <si>
    <t>NUBIRA КАПОТ (Тайвань)</t>
  </si>
  <si>
    <t>96272415+96272416+96272407+96272408</t>
  </si>
  <si>
    <t>00-03</t>
  </si>
  <si>
    <t>NUBIRA {+ ПЕРЕДНИЕ} БРЫЗГОВИК ЗАДН КРЫЛА Л+П (КОМПЛЕКТ) (4 шт)</t>
  </si>
  <si>
    <t>96347003</t>
  </si>
  <si>
    <t>NUBIRA БАМПЕР ЗАДН (Китай)</t>
  </si>
  <si>
    <t>DAEWOO NUBIRA (97-99)</t>
  </si>
  <si>
    <t>DAEWOO TICO (95-98)</t>
  </si>
  <si>
    <t>3510078B31000</t>
  </si>
  <si>
    <t>TICO ФАРА +УКАЗ.ПОВОРОТА ЛЕВ</t>
  </si>
  <si>
    <t>3530078B31000</t>
  </si>
  <si>
    <t>TICO ФАРА +УКАЗ.ПОВОРОТА ПРАВ</t>
  </si>
  <si>
    <t>TICO БАМПЕР ПЕРЕДН ЧЕРН</t>
  </si>
  <si>
    <t>TICO БАМПЕР ЗАДН ЧЕРН</t>
  </si>
  <si>
    <t>HYUNDAI</t>
  </si>
  <si>
    <t>HYUNDAI ACCENT (00-) +ТАГАЗ</t>
  </si>
  <si>
    <t>9211025020</t>
  </si>
  <si>
    <t>ACCENT ФАРА ЛЕВ +/- П/КОРРЕКТОР (DEPO)</t>
  </si>
  <si>
    <t>9212025020</t>
  </si>
  <si>
    <t>ACCENT ФАРА ПРАВ +/- П/КОРРЕКТОР (DEPO)</t>
  </si>
  <si>
    <t>ACCENT ФАРА ЛЕВ П/КОРРЕКТОР (Китай)</t>
  </si>
  <si>
    <t>ACCENT ФАРА ПРАВ П/КОРРЕКТОР (Китай)</t>
  </si>
  <si>
    <t>9210125010</t>
  </si>
  <si>
    <t>ACCENT ФАРА ЛЕВ (Китай)</t>
  </si>
  <si>
    <t>9210225010</t>
  </si>
  <si>
    <t>ACCENT ФАРА ПРАВ (Китай)</t>
  </si>
  <si>
    <t>9220125210</t>
  </si>
  <si>
    <t>00-02</t>
  </si>
  <si>
    <t>ACCENT {КРОМЕ ТАГАЗ} ФАРА ПРОТИВОТУМ ЛЕВ</t>
  </si>
  <si>
    <t>9220225210</t>
  </si>
  <si>
    <t>ACCENT {КРОМЕ ТАГАЗ} ФАРА ПРОТИВОТУМ ПРАВ</t>
  </si>
  <si>
    <t>9220125000/9220125010</t>
  </si>
  <si>
    <t>ACCENT ФАРА ПРОТИВОТУМ ЛЕВ (Китай)</t>
  </si>
  <si>
    <t>9220225000/9220225010</t>
  </si>
  <si>
    <t>ACCENT ФАРА ПРОТИВОТУМ ПРАВ (Китай)</t>
  </si>
  <si>
    <t>8636025620</t>
  </si>
  <si>
    <t>ACCENT {КРОМЕ ТАГАЗ} РЕШЕТКА РАДИАТОРА (Тайвань) ХРОМ-ЧЕРН</t>
  </si>
  <si>
    <t>8656025010CA</t>
  </si>
  <si>
    <t>ACCENT РЕШЕТКА РАДИАТОРА (Тайвань) ЧЕРН</t>
  </si>
  <si>
    <t>ACCENT {ТОЛЬКО ТАГАЗ} РЕШЕТКА РАДИАТОРА ХРОМ-ЧЕРН</t>
  </si>
  <si>
    <t>836125800</t>
  </si>
  <si>
    <t>03-05</t>
  </si>
  <si>
    <t>ACCENT РЕШЕТКА РАДИАТОРА (USA) ВНЕШН (Тайвань) ЧЕРН</t>
  </si>
  <si>
    <t>865601A000</t>
  </si>
  <si>
    <t>ACCENT {ТОЛЬКО ТАГАЗ} РЕШЕТКА РАДИАТОРА (Китай) ХРОМ-ЧЕРН</t>
  </si>
  <si>
    <t>865601A100</t>
  </si>
  <si>
    <t>8651025040</t>
  </si>
  <si>
    <t>ACCENT БАМПЕР ПЕРЕДН (Китай)</t>
  </si>
  <si>
    <t>8651025010</t>
  </si>
  <si>
    <t>ACCENT БАМПЕР ПЕРЕДН С ОТВ П/ПРОТИВОТУМ (Тайвань) ГРУНТ</t>
  </si>
  <si>
    <t>ACCENT {ТОЛЬКО ТАГАЗ} БАМПЕР ПЕРЕДН (РОССИЯ)</t>
  </si>
  <si>
    <t>8651025000</t>
  </si>
  <si>
    <t>ACCENT БАМПЕР ПЕРЕДН БЕЗ ОТВ П/ПРОТИВОТУМ (Тайвань) ГРУНТ</t>
  </si>
  <si>
    <t>ACCENT {ТОЛЬКО ТАГАЗ} БАМПЕР ПЕРЕДН С ОТВ П/ПРОТИВОТУМ (Китай)</t>
  </si>
  <si>
    <t>8653025050/8653025250</t>
  </si>
  <si>
    <t>ACCENT УСИЛИТЕЛЬ БАМПЕРА ПЕРЕДН (Тайвань)</t>
  </si>
  <si>
    <t>8653025250</t>
  </si>
  <si>
    <t>ACCENT УСИЛИТЕЛЬ БАМПЕРА ПЕРЕДН (Китай)</t>
  </si>
  <si>
    <t>6631125350</t>
  </si>
  <si>
    <t>ACCENT КРЫЛО ПЕРЕДН ЛЕВ С ОТВ П/ПОВТОРИТЕЛЬ , П/МОЛДИНГ (Тайвань)</t>
  </si>
  <si>
    <t>6632125350</t>
  </si>
  <si>
    <t>ACCENT КРЫЛО ПЕРЕДН ПРАВ С ОТВ П/ПОВТОРИТЕЛЬ , П/МОЛДИНГ (Тайвань)</t>
  </si>
  <si>
    <t>8681125000</t>
  </si>
  <si>
    <t>ACCENT ПОДКРЫЛОК ПЕРЕДН КРЫЛА ЛЕВ (Тайвань)</t>
  </si>
  <si>
    <t>8681225000</t>
  </si>
  <si>
    <t>ACCENT ПОДКРЫЛОК ПЕРЕДН КРЫЛА ПРАВ (Тайвань)</t>
  </si>
  <si>
    <t>8681125000/8681125050</t>
  </si>
  <si>
    <t>ACCENT ПОДКРЫЛОК ПЕРЕДН КРЫЛА ЛЕВ (Китай)</t>
  </si>
  <si>
    <t>8681225000/8681225050</t>
  </si>
  <si>
    <t>ACCENT ПОДКРЫЛОК ПЕРЕДН КРЫЛА ПРАВ (Китай)</t>
  </si>
  <si>
    <t>8681125500</t>
  </si>
  <si>
    <t>ACCENT ПОДКРЫЛОК ПЕРЕДН КРЫЛА ЛЕВ (Италия)</t>
  </si>
  <si>
    <t>8681225500</t>
  </si>
  <si>
    <t>ACCENT ПОДКРЫЛОК ПЕРЕДН КРЫЛА ПРАВ (Италия)</t>
  </si>
  <si>
    <t>6640025020/6640025320</t>
  </si>
  <si>
    <t>ACCENT КАПОТ (Тайвань)</t>
  </si>
  <si>
    <t>6410025400</t>
  </si>
  <si>
    <t>ACCENT СУППОРТ РАДИАТОРА MT (Тайвань)</t>
  </si>
  <si>
    <t>6410025300</t>
  </si>
  <si>
    <t>ACCENT СУППОРТ РАДИАТОРА AT (Тайвань)</t>
  </si>
  <si>
    <t>ACCENT СУППОРТ РАДИАТОРА MT (Китай)</t>
  </si>
  <si>
    <t>ACCENT СУППОРТ РАДИАТОРА AT (Китай)</t>
  </si>
  <si>
    <t>8761025620/8762025621CA</t>
  </si>
  <si>
    <t>ACCENT {КРОМЕ ТАГАЗ} ЗЕРКАЛО ЛЕВ ЭЛЕКТР С ПОДОГРЕВ (convex) (Тайвань)</t>
  </si>
  <si>
    <t>8761025620CA/8762025620</t>
  </si>
  <si>
    <t>ACCENT {КРОМЕ ТАГАЗ} ЗЕРКАЛО ПРАВ ЭЛЕКТР С ПОДОГРЕВ (convex) (Тайвань)</t>
  </si>
  <si>
    <t>8761025730CA</t>
  </si>
  <si>
    <t>ACCENT ЗЕРКАЛО ЛЕВ МЕХАН (Тайвань)</t>
  </si>
  <si>
    <t>8762025790CA</t>
  </si>
  <si>
    <t>ACCENT ЗЕРКАЛО ПРАВ МЕХАН (Тайвань)</t>
  </si>
  <si>
    <t>8761025011CA/8761025111CA</t>
  </si>
  <si>
    <t>ACCENT {КРОМЕ ТАГАЗ} ЗЕРКАЛО ЛЕВ МЕХАН С ТРОСИК (convex) (Тайвань)</t>
  </si>
  <si>
    <t>876202111CA/8762025211CA</t>
  </si>
  <si>
    <t>ACCENT {КРОМЕ ТАГАЗ} ЗЕРКАЛО ПРАВ МЕХАН С ТРОСИК (convex) (Тайвань)</t>
  </si>
  <si>
    <t>8761025620</t>
  </si>
  <si>
    <t>ACCENT ЗЕРКАЛО ЛЕВ ЭЛЕКТР С ПОДОГРЕВ (convex) (Тайвань)</t>
  </si>
  <si>
    <t>8762025620</t>
  </si>
  <si>
    <t>ACCENT ЗЕРКАЛО ПРАВ ЭЛЕКТР С ПОДОГРЕВ (convex) (Тайвань)</t>
  </si>
  <si>
    <t>8761025780CA</t>
  </si>
  <si>
    <t>ACCENT ЗЕРКАЛО ЛЕВ ЭЛЕКТР С ПОДОГРЕВ (Китай)</t>
  </si>
  <si>
    <t>ACCENT ЗЕРКАЛО ПРАВ ЭЛЕКТР С ПОДОГРЕВ (Китай)</t>
  </si>
  <si>
    <t>ACCENT ЗЕРКАЛО ЛЕВ МЕХАН (Китай)</t>
  </si>
  <si>
    <t>8762025740CA</t>
  </si>
  <si>
    <t>ACCENT ЗЕРКАЛО ПРАВ МЕХАН (Китай)</t>
  </si>
  <si>
    <t>8761125710</t>
  </si>
  <si>
    <t>ACCENT СТЕКЛО ЗЕРКАЛА ЛЕВ (Китай)</t>
  </si>
  <si>
    <t>8762125720</t>
  </si>
  <si>
    <t>ACCENT СТЕКЛО ЗЕРКАЛА ПРАВ (Китай)</t>
  </si>
  <si>
    <t>ACCENT АРКА РЕМ.КРЫЛА ЗАДН ЛЕВ (KLOKKERHOLM)</t>
  </si>
  <si>
    <t>ACCENT АРКА РЕМ.КРЫЛА ЗАДН ПРАВ (KLOKKERHOLM)</t>
  </si>
  <si>
    <t>ACCENT МОЛДИНГ КУЗОВА (комплект) (6 шт)</t>
  </si>
  <si>
    <t>71503250B0</t>
  </si>
  <si>
    <t>ACCENT {(00-06 г).НЕ ДЛЯ ТАГАЗ!} КРЫЛО ЗАДН ЛЕВ (Китай)</t>
  </si>
  <si>
    <t>71504250B0</t>
  </si>
  <si>
    <t>ACCENT {(00-06 г).НЕ ДЛЯ ТАГАЗ!} КРЫЛО ЗАДН ПРАВ (Китай)</t>
  </si>
  <si>
    <t>8682125000</t>
  </si>
  <si>
    <t>ACCENT ПОДКРЫЛОК ЗАДН КРЫЛА ЛЕВ (РОССИЯ)</t>
  </si>
  <si>
    <t>8682225000</t>
  </si>
  <si>
    <t>ACCENT ПОДКРЫЛОК ЗАДН КРЫЛА ПРАВ (РОССИЯ)</t>
  </si>
  <si>
    <t>8661025000</t>
  </si>
  <si>
    <t>ACCENT БАМПЕР ЗАДН (Китай)</t>
  </si>
  <si>
    <t>8663025000</t>
  </si>
  <si>
    <t>ACCENT УСИЛИТЕЛЬ БАМПЕРА ЗАДН (Китай)</t>
  </si>
  <si>
    <t>9240125000/9240125010/9240125020</t>
  </si>
  <si>
    <t>ACCENT ФОНАРЬ ЗАДН ВНЕШН ЛЕВ (Китай)</t>
  </si>
  <si>
    <t>9240225000/9240225010/9240225020</t>
  </si>
  <si>
    <t>ACCENT ФОНАРЬ ЗАДН ВНЕШН ПРАВ (Китай)</t>
  </si>
  <si>
    <t>ACCENT ФОНАРЬ ЗАДН ВНЕШН ЛЕВ (DEPO)</t>
  </si>
  <si>
    <t>ACCENT ФОНАРЬ ЗАДН ВНЕШН ПРАВ (DEPO)</t>
  </si>
  <si>
    <t>924011A060</t>
  </si>
  <si>
    <t>ACCENT ФОНАРЬ ЗАДН ВНЕШН ЛЕВ ХРУСТАЛ (Китай) КРАСН-БЕЛ</t>
  </si>
  <si>
    <t>924021A060</t>
  </si>
  <si>
    <t>ACCENT ФОНАРЬ ЗАДН ВНЕШН ПРАВ ХРУСТАЛ (Китай) КРАСН-БЕЛ</t>
  </si>
  <si>
    <t>5450025000</t>
  </si>
  <si>
    <t>ACCENT РЫЧАГ ПЕРЕДН ПОДВЕСКИ ЛЕВ (Тайвань)</t>
  </si>
  <si>
    <t>5450125000</t>
  </si>
  <si>
    <t>ACCENT РЫЧАГ ПЕРЕДН ПОДВЕСКИ ПРАВ (Тайвань)</t>
  </si>
  <si>
    <t>9862025100</t>
  </si>
  <si>
    <t>ACCENT БАЧОК ОМЫВАТЕЛЯ БЕЗ МОТОР (Китай)</t>
  </si>
  <si>
    <t>2531025100/2531025150/2531025300/2531025400</t>
  </si>
  <si>
    <t>ACCENT РАДИАТОР ОХЛАЖДЕН AT</t>
  </si>
  <si>
    <t>ACCENT РАДИАТОР ОХЛАЖДЕН AT (KOYO)</t>
  </si>
  <si>
    <t>9760625600</t>
  </si>
  <si>
    <t>ACCENT КОНДЕНСАТОР КОНДИЦ MT</t>
  </si>
  <si>
    <t>9760625500</t>
  </si>
  <si>
    <t>ACCENT КОНДЕНСАТОР КОНДИЦ AT</t>
  </si>
  <si>
    <t>9773025100</t>
  </si>
  <si>
    <t>ACCENT МОТОР+ВЕНТИЛЯТОР КОНДЕНС КОНД С КОРПУС MT (Тайвань)</t>
  </si>
  <si>
    <t>6241025000</t>
  </si>
  <si>
    <t>ACCENT ПОДРАМНИК П/ДВИГАТЕЛЬ (Китай)</t>
  </si>
  <si>
    <t>2915025001</t>
  </si>
  <si>
    <t>ACCENT ЗАЩИТА ПОДДОНА (Китай) ПЛАСТИК</t>
  </si>
  <si>
    <t>111.02301.1</t>
  </si>
  <si>
    <t>04-12</t>
  </si>
  <si>
    <t>ACCENT ЗАЩИТА ПОДДОНА ДВИГАТЕЛЯ , С КРЕПЛЕН , 1.5 , СТАЛЬН</t>
  </si>
  <si>
    <t>5521025000</t>
  </si>
  <si>
    <t>ACCENT РЫЧАГ ЗАДН ПОДВЕСКИ ЛЕВ (Тайвань)</t>
  </si>
  <si>
    <t>5522025000</t>
  </si>
  <si>
    <t>ACCENT РЫЧАГ ЗАДН ПОДВЕСКИ ПРАВ (Тайвань)</t>
  </si>
  <si>
    <t>8FK351273091/9770125000</t>
  </si>
  <si>
    <t>ACCENT КОМПРЕССОР КОНДИЦ (см.каталог) (AVA)</t>
  </si>
  <si>
    <t>HYUNDAI ACCENT (95-96)</t>
  </si>
  <si>
    <t>9210122900</t>
  </si>
  <si>
    <t>95-96</t>
  </si>
  <si>
    <t>ACCENT ФАРА ЛЕВ (4 дв) (5 дв) (DEPO)</t>
  </si>
  <si>
    <t>9210222900</t>
  </si>
  <si>
    <t>ACCENT ФАРА ПРАВ (4 дв) (5 дв) (DEPO)</t>
  </si>
  <si>
    <t>9210522265</t>
  </si>
  <si>
    <t>ACCENT ФАРА ЛЕВ (3 дв) (DEPO)</t>
  </si>
  <si>
    <t>9210222265</t>
  </si>
  <si>
    <t>ACCENT ФАРА ПРАВ (3 дв) (DEPO)</t>
  </si>
  <si>
    <t>9230122010</t>
  </si>
  <si>
    <t>ACCENT УКАЗ.ПОВОРОТА УГЛОВОЙ ЛЕВ (4 дв) (5 дв) (DEPO)</t>
  </si>
  <si>
    <t>9230222010</t>
  </si>
  <si>
    <t>ACCENT УКАЗ.ПОВОРОТА УГЛОВОЙ ПРАВ (4 дв) (5 дв) (DEPO)</t>
  </si>
  <si>
    <t>923022201022000</t>
  </si>
  <si>
    <t>ACCENT УКАЗ.ПОВОРОТА УГЛОВОЙ ПРАВ (4 дв) (5 дв) (ориг.)</t>
  </si>
  <si>
    <t>8651022000</t>
  </si>
  <si>
    <t>ACCENT БАМПЕР ПЕРЕДН (4 дв) (5 дв) (Тайвань) ЧЕРН</t>
  </si>
  <si>
    <t>8653022050</t>
  </si>
  <si>
    <t>95-99</t>
  </si>
  <si>
    <t>663112215022000</t>
  </si>
  <si>
    <t>ACCENT КРЫЛО ПЕРЕДН ЛЕВ С ОТВ П/ПОВТОРИТЕЛЬ (4 дв) (5 дв) (Тайвань)</t>
  </si>
  <si>
    <t>663212215022000</t>
  </si>
  <si>
    <t>ACCENT КРЫЛО ПЕРЕДН ПРАВ С ОТВ П/ПОВТОРИТЕЛЬ (4 дв) (5 дв) (Тайвань)</t>
  </si>
  <si>
    <t>8681122000</t>
  </si>
  <si>
    <t>ACCENT ПОДКРЫЛОК ПЕРЕДН КРЫЛА ЛЕВ (4 дв) (5 дв) (Тайвань)</t>
  </si>
  <si>
    <t>8681222000</t>
  </si>
  <si>
    <t>ACCENT ПОДКРЫЛОК ПЕРЕДН КРЫЛА ПРАВ (4 дв) (5 дв) (Тайвань)</t>
  </si>
  <si>
    <t>ACCENT ПОДКРЫЛОК ПЕРЕДН КРЫЛА ЛЕВ (4 дв) (5 дв) (Китай)</t>
  </si>
  <si>
    <t>ACCENT ПОДКРЫЛОК ПЕРЕДН КРЫЛА ПРАВ (4 дв) (5 дв) (Китай)</t>
  </si>
  <si>
    <t>6640022020</t>
  </si>
  <si>
    <t>ACCENT КАПОТ (4 дв) (5 дв) (Тайвань)</t>
  </si>
  <si>
    <t>6410022300</t>
  </si>
  <si>
    <t>ACCENT СУППОРТ РАДИАТОРА (Тайвань)</t>
  </si>
  <si>
    <t>7700322040</t>
  </si>
  <si>
    <t>ACCENT ДВЕРЬ ЗАДН ЛЕВ (4 дв) (5 дв) (ориг.)</t>
  </si>
  <si>
    <t>866102221022200</t>
  </si>
  <si>
    <t>ACCENT БАМПЕР ЗАДН (3 дв) (5 дв) (ориг.) ЧЕРН</t>
  </si>
  <si>
    <t>8663022000</t>
  </si>
  <si>
    <t>ACCENT УСИЛИТЕЛЬ БАМПЕРА ЗАДН (4 дв) (ориг.)</t>
  </si>
  <si>
    <t>9240422010</t>
  </si>
  <si>
    <t>ACCENT ФОНАРЬ ЗАДН ВНЕШН ЛЕВ (СЕДАН) (DEPO)</t>
  </si>
  <si>
    <t>9240222010</t>
  </si>
  <si>
    <t>ACCENT ФОНАРЬ ЗАДН ВНЕШН ПРАВ (СЕДАН) (DEPO)</t>
  </si>
  <si>
    <t>HYUNDAI ACCENT (97-99)</t>
  </si>
  <si>
    <t>9210122310</t>
  </si>
  <si>
    <t>97-99</t>
  </si>
  <si>
    <t>ACCENT ФАРА ЛЕВ П/КОРРЕКТОР (4 дв) (5 дв) (DEPO)</t>
  </si>
  <si>
    <t>9210222310</t>
  </si>
  <si>
    <t>ACCENT ФАРА ПРАВ П/КОРРЕКТОР (4 дв) (5 дв) (DEPO)</t>
  </si>
  <si>
    <t>9230122300</t>
  </si>
  <si>
    <t>9230222300</t>
  </si>
  <si>
    <t>8651022300</t>
  </si>
  <si>
    <t>8681122300</t>
  </si>
  <si>
    <t>8681222300</t>
  </si>
  <si>
    <t>6640022520</t>
  </si>
  <si>
    <t>6410022311</t>
  </si>
  <si>
    <t>8662022300</t>
  </si>
  <si>
    <t>ACCENT УПЛОТНИТЕЛЬ БАМПЕРА ЗАДН (4 дв) (ориг.)</t>
  </si>
  <si>
    <t>8662022600</t>
  </si>
  <si>
    <t>ACCENT УПЛОТНИТЕЛЬ БАМПЕРА ЗАДН (3 дв) (5 дв) (ориг.)</t>
  </si>
  <si>
    <t>ACCENT УСИЛИТЕЛЬ БАМПЕРА ЗАДН (3 дв) (5 дв) (Тайвань)</t>
  </si>
  <si>
    <t>HYUNDAI COUPE/TIBURON (03-)</t>
  </si>
  <si>
    <t>663112C020</t>
  </si>
  <si>
    <t>03-06</t>
  </si>
  <si>
    <t>COUPE {+ TIBURON} КРЫЛО ПЕРЕДН ЛЕВ БЕЗ ОТВ П/ПОВТОРИТЕЛЬ (Тайвань)</t>
  </si>
  <si>
    <t>663212C020</t>
  </si>
  <si>
    <t>COUPE {+ TIBURON} КРЫЛО ПЕРЕДН ПРАВ БЕЗ ОТВ П/ПОВТОРИТЕЛЬ (Тайвань)</t>
  </si>
  <si>
    <t>663112C030</t>
  </si>
  <si>
    <t>COUPE {+ TIBURON} КРЫЛО ПЕРЕДН ЛЕВ С ОТВ П/ПОВТОРИТЕЛЬ</t>
  </si>
  <si>
    <t>663212C030</t>
  </si>
  <si>
    <t>COUPE {+ TIBURON} КРЫЛО ПЕРЕДН ПРАВ С ОТВ П/ПОВТОРИТЕЛЬ</t>
  </si>
  <si>
    <t>664002C720</t>
  </si>
  <si>
    <t>COUPE {+ TIBURON} КАПОТ (Тайвань)</t>
  </si>
  <si>
    <t>664002C020</t>
  </si>
  <si>
    <t>HYUNDAI CRETA (16-)</t>
  </si>
  <si>
    <t>92101M0000</t>
  </si>
  <si>
    <t>16-</t>
  </si>
  <si>
    <t>CRETA ФАРА ЛЕВ С РЕГ.МОТОР (Китай)</t>
  </si>
  <si>
    <t>92102M0000</t>
  </si>
  <si>
    <t>CRETA ФАРА ПРАВ С РЕГ.МОТОР (Китай)</t>
  </si>
  <si>
    <t>92101M0100</t>
  </si>
  <si>
    <t>CRETA ФАРА ЛЕВ ЛИНЗОВАН ДИОД (Китай)</t>
  </si>
  <si>
    <t>92102M0100</t>
  </si>
  <si>
    <t>CRETA ФАРА ПРАВ ЛИНЗОВАН ДИОД (Китай)</t>
  </si>
  <si>
    <t>CRETA ФАРА ЛЕВ С РЕГ.МОТОР (DEPO)</t>
  </si>
  <si>
    <t>CRETA ФАРА ПРАВ С РЕГ.МОТОР (DEPO)</t>
  </si>
  <si>
    <t>CRETA ФАРА ЛЕВ С РЕГ.МОТОР (TYC)</t>
  </si>
  <si>
    <t>CRETA ФАРА ПРАВ С РЕГ.МОТОР (TYC)</t>
  </si>
  <si>
    <t>92201M0000</t>
  </si>
  <si>
    <t>CRETA ФАРА ПРОТИВОТУМ ЛЕВ (Китай)</t>
  </si>
  <si>
    <t>92202M0000</t>
  </si>
  <si>
    <t>CRETA ФАРА ПРОТИВОТУМ ПРАВ (Китай)</t>
  </si>
  <si>
    <t>CRETA ФАРА ПРОТИВОТУМ ЛЕВ (DEPO)</t>
  </si>
  <si>
    <t>CRETA ФАРА ПРОТИВОТУМ ПРАВ (DEPO)</t>
  </si>
  <si>
    <t>92207M0000</t>
  </si>
  <si>
    <t>CRETA {12В/16ВТ } ФАРА ПРОТИВОТУМ ЛЕВ DRL( ХОД. ОГНИ) (DEPO)</t>
  </si>
  <si>
    <t>92208M0000</t>
  </si>
  <si>
    <t>CRETA {12В/16ВТ } ФАРА ПРОТИВОТУМ ПРАВ DRL( ХОД. ОГНИ) (DEPO)</t>
  </si>
  <si>
    <t>92201M0000+92202M0000</t>
  </si>
  <si>
    <t>CRETA ФАРА ПРОТИВОТУМ Л+П (КОМПЛЕКТ) (Китай)</t>
  </si>
  <si>
    <t>86350M0010</t>
  </si>
  <si>
    <t>CRETA РЕШЕТКА РАДИАТОРА (Китай)</t>
  </si>
  <si>
    <t>86350M0000</t>
  </si>
  <si>
    <t>CRETA РЕШЕТКА РАДИАТОРА СЕР. (Китай)</t>
  </si>
  <si>
    <t>86511M0000</t>
  </si>
  <si>
    <t>CRETA БАМПЕР ПЕРЕДН ВЕРХН (Китай)</t>
  </si>
  <si>
    <t>86512M0000</t>
  </si>
  <si>
    <t>CRETA БАМПЕР ПЕРЕДН НИЖН (Китай) ЧЕРН</t>
  </si>
  <si>
    <t>CRETA БАМПЕР ПЕРЕДН ВЕРХН (РОССИЯ)</t>
  </si>
  <si>
    <t>86563M0010</t>
  </si>
  <si>
    <t>CRETA РЕШЕТКА БАМПЕРА ПЕРЕДН ЛЕВ С ОТВ П/ПРОТИВОТУМ (Китай)</t>
  </si>
  <si>
    <t>86564M0010</t>
  </si>
  <si>
    <t>CRETA РЕШЕТКА БАМПЕРА ПЕРЕДН ПРАВ С ОТВ П/ПРОТИВОТУМ (Китай)</t>
  </si>
  <si>
    <t>86591M0000</t>
  </si>
  <si>
    <t>CRETA СПОЙЛЕР БАМПЕРА ПЕРЕДН (Китай)</t>
  </si>
  <si>
    <t>64900M0000</t>
  </si>
  <si>
    <t>CRETA УСИЛИТЕЛЬ БАМПЕРА ПЕРЕДН (Китай)</t>
  </si>
  <si>
    <t>66311M0100</t>
  </si>
  <si>
    <t>CRETA КРЫЛО ПЕРЕДН ЛЕВ С ОТВ П/ПОВТОРИТЕЛЬ (Китай)</t>
  </si>
  <si>
    <t>66321M0100</t>
  </si>
  <si>
    <t>CRETA КРЫЛО ПЕРЕДН ПРАВ С ОТВ П/ПОВТОРИТЕЛЬ (Китай)</t>
  </si>
  <si>
    <t>66311M0000</t>
  </si>
  <si>
    <t>CRETA КРЫЛО ПЕРЕДН ЛЕВ БЕЗ ОТВ П/ПОВТОРИТЕЛЬ (Китай)</t>
  </si>
  <si>
    <t>66321M0000</t>
  </si>
  <si>
    <t>CRETA КРЫЛО ПЕРЕДН ПРАВ БЕЗ ОТВ П/ПОВТОРИТЕЛЬ (Китай)</t>
  </si>
  <si>
    <t>86811M0100</t>
  </si>
  <si>
    <t>CRETA ПОДКРЫЛОК ПЕРЕДН КРЫЛА ЛЕВ (Китай)</t>
  </si>
  <si>
    <t>86812M0100</t>
  </si>
  <si>
    <t>CRETA ПОДКРЫЛОК ПЕРЕДН КРЫЛА ПРАВ (Китай)</t>
  </si>
  <si>
    <t>66400M0000</t>
  </si>
  <si>
    <t>CRETA КАПОТ (Китай)</t>
  </si>
  <si>
    <t>64101M0000</t>
  </si>
  <si>
    <t>CRETA СУППОРТ РАДИАТОРА (Китай)</t>
  </si>
  <si>
    <t>86575M0000</t>
  </si>
  <si>
    <t>CRETA КРЕПЛЕНИЕ ФАРЫ ЛЕВ (Китай)</t>
  </si>
  <si>
    <t>86576M0000</t>
  </si>
  <si>
    <t>CRETA КРЕПЛЕНИЕ ФАРЫ ПРАВ (Китай)</t>
  </si>
  <si>
    <t>87610C9070</t>
  </si>
  <si>
    <t>CRETA ЗЕРКАЛО ЛЕВ ЭЛЕКТР , УК.ПОВОР , ПОДОГРЕВ , АВТОСКЛАДЫВ (Китай)</t>
  </si>
  <si>
    <t>87620C9070</t>
  </si>
  <si>
    <t>CRETA ЗЕРКАЛО ПРАВ ЭЛЕКТР , УК.ПОВОР , ПОДОГРЕВ , АВТОСКЛАДЫВ (Китай)</t>
  </si>
  <si>
    <t>CRETA ЗЕРКАЛО ЛЕВ ЭЛЕКТР , С УК.ПОВОР , ПОДОГРЕВ (Китай)</t>
  </si>
  <si>
    <t>CRETA ЗЕРКАЛО ПРАВ ЭЛЕКТР , С УК.ПОВОР , ПОДОГРЕВ (Китай)</t>
  </si>
  <si>
    <t>87610C9110</t>
  </si>
  <si>
    <t>CRETA ЗЕРКАЛО ЛЕВ ЭЛЕКТР , БЕЗ ПОДОГРЕВ (Китай)</t>
  </si>
  <si>
    <t>87620C9110</t>
  </si>
  <si>
    <t>CRETA ЗЕРКАЛО ПРАВ ЭЛЕКТР , БЕЗ ПОДОГРЕВ (Китай)</t>
  </si>
  <si>
    <t>86519M0000</t>
  </si>
  <si>
    <t>CRETA ЗАГЛУШКА БУКСИРОВ КРЮКА БАМПЕРА ПЕРЕД (Китай)</t>
  </si>
  <si>
    <t>86565M0000</t>
  </si>
  <si>
    <t>CRETA НАКЛАДКА БАМПЕРА ПЕРЕД (Китай)</t>
  </si>
  <si>
    <t>86665M0000</t>
  </si>
  <si>
    <t>CRETA НАКЛАДКА БАМПЕРА ЗАДН (Китай)</t>
  </si>
  <si>
    <t>76003M0000</t>
  </si>
  <si>
    <t>CRETA {IX25, см. ФОТО} ДВЕРЬ ПЕРЕДН ЛЕВ (Китай)</t>
  </si>
  <si>
    <t>76004M0000</t>
  </si>
  <si>
    <t>CRETA {IX25, см. ФОТО} ДВЕРЬ ПЕРЕДН ПРАВ (Китай)</t>
  </si>
  <si>
    <t>77003M0000</t>
  </si>
  <si>
    <t>CRETA {IX25, см. ФОТО} ДВЕРЬ ЗАДН ЛЕВ (Китай)</t>
  </si>
  <si>
    <t>77004M0000</t>
  </si>
  <si>
    <t>CRETA {IX25, см. ФОТО} ДВЕРЬ ЗАДН ПРАВ (Китай)</t>
  </si>
  <si>
    <t>87731M0000</t>
  </si>
  <si>
    <t>CRETA МОЛДИНГ КУЗОВА ЛЕВ НА ЗАДН ДВЕРЬ (Китай)</t>
  </si>
  <si>
    <t>87732M0000</t>
  </si>
  <si>
    <t>CRETA МОЛДИНГ КУЗОВА ПРАВ НА ЗАДН ДВЕРЬ (Китай)</t>
  </si>
  <si>
    <t>71503M0C00</t>
  </si>
  <si>
    <t>CRETA КРЫЛО ЗАДН ЛЕВ (Китай)</t>
  </si>
  <si>
    <t>71504M0C00</t>
  </si>
  <si>
    <t>CRETA КРЫЛО ЗАДН ПРАВ (Китай)</t>
  </si>
  <si>
    <t>73700M0000</t>
  </si>
  <si>
    <t>CRETA КРЫШКА БАГАЖНИКА (Китай)</t>
  </si>
  <si>
    <t>86611M0000</t>
  </si>
  <si>
    <t>CRETA БАМПЕР ЗАДН ВЕРХН (Китай)</t>
  </si>
  <si>
    <t>86612M0000</t>
  </si>
  <si>
    <t>CRETA БАМПЕР ЗАДН НИЖН (Китай)</t>
  </si>
  <si>
    <t>86623M0010</t>
  </si>
  <si>
    <t>CRETA РЕШЕТКА БАМПЕРА ЗАДН ЛЕВ С ОТВ П/ДАТЧ (Китай)</t>
  </si>
  <si>
    <t>86624M0010</t>
  </si>
  <si>
    <t>CRETA РЕШЕТКА БАМПЕРА ЗАДН ПРАВ С ОТВ П/ДАТЧ (Китай)</t>
  </si>
  <si>
    <t>86630M0000</t>
  </si>
  <si>
    <t>CRETA УСИЛИТЕЛЬ БАМПЕРА ЗАДН (Китай)</t>
  </si>
  <si>
    <t>92405M0100</t>
  </si>
  <si>
    <t>CRETA ФОНАРЬ ЗАДН В БАМПЕР ЛЕВ (Китай)</t>
  </si>
  <si>
    <t>92406M0100</t>
  </si>
  <si>
    <t>CRETA ФОНАРЬ ЗАДН В БАМПЕР ПРАВ (Китай)</t>
  </si>
  <si>
    <t>92401M0000</t>
  </si>
  <si>
    <t>CRETA ФОНАРЬ ЗАДН ВНЕШН ЛЕВ (Китай)</t>
  </si>
  <si>
    <t>92402M0000</t>
  </si>
  <si>
    <t>CRETA ФОНАРЬ ЗАДН ВНЕШН ПРАВ (Китай)</t>
  </si>
  <si>
    <t>92403M0000</t>
  </si>
  <si>
    <t>CRETA ФОНАРЬ ЗАДН ВНУТРЕН ЛЕВ (Китай)</t>
  </si>
  <si>
    <t>92404M0000</t>
  </si>
  <si>
    <t>CRETA ФОНАРЬ ЗАДН ВНУТРЕН ПРАВ (Китай)</t>
  </si>
  <si>
    <t>86513M0000</t>
  </si>
  <si>
    <t>CRETA КРЕПЛЕНИЕ БАМПЕРА ПЕРЕДН ЛЕВ (Китай)</t>
  </si>
  <si>
    <t>86514M0000</t>
  </si>
  <si>
    <t>CRETA КРЕПЛЕНИЕ БАМПЕРА ПЕРЕДН ПРАВ (Китай)</t>
  </si>
  <si>
    <t>86613M0000</t>
  </si>
  <si>
    <t>CRETA КРЕПЛЕНИЕ БАМПЕРА ЗАДН ЛЕВ (Китай)</t>
  </si>
  <si>
    <t>86614M0000</t>
  </si>
  <si>
    <t>CRETA КРЕПЛЕНИЕ БАМПЕРА ЗАДН ПРАВ (Китай)</t>
  </si>
  <si>
    <t>111.02360.1</t>
  </si>
  <si>
    <t>CRETA ЗАЩИТА ПОДДОНА ДВИГАТЕЛЯ + КПП , С КРЕПЛЕН , СТАЛЬН</t>
  </si>
  <si>
    <t>29110M0000</t>
  </si>
  <si>
    <t>CRETA ЗАЩИТА ПОДДОНА (Китай) ПЛАСТИК</t>
  </si>
  <si>
    <t>HYUNDAI CRETA (21-)</t>
  </si>
  <si>
    <t>64900BW000</t>
  </si>
  <si>
    <t>21-</t>
  </si>
  <si>
    <t>86811BW000</t>
  </si>
  <si>
    <t>86812BW000</t>
  </si>
  <si>
    <t>HYUNDAI ELANTRA (01-03)</t>
  </si>
  <si>
    <t>921032D500</t>
  </si>
  <si>
    <t>01-03</t>
  </si>
  <si>
    <t>ELANTRA ФАРА ЛЕВ С РЕГ.МОТОР (DEPO)</t>
  </si>
  <si>
    <t>921042D500</t>
  </si>
  <si>
    <t>ELANTRA ФАРА ПРАВ С РЕГ.МОТОР (DEPO)</t>
  </si>
  <si>
    <t>921012D150</t>
  </si>
  <si>
    <t>ELANTRA ФАРА ЛЕВ (USA) (EAGLE EYES)</t>
  </si>
  <si>
    <t>921022D150</t>
  </si>
  <si>
    <t>ELANTRA ФАРА ПРАВ (USA) (EAGLE EYES)</t>
  </si>
  <si>
    <t>863502D220</t>
  </si>
  <si>
    <t>ELANTRA РЕШЕТКА РАДИАТОРА (Тайвань)</t>
  </si>
  <si>
    <t>865102D020PAC</t>
  </si>
  <si>
    <t>ELANTRA БАМПЕР ПЕРЕДН (СЕДАН) (USA) (Тайвань) ЧЕРН</t>
  </si>
  <si>
    <t>865102D100</t>
  </si>
  <si>
    <t>ELANTRA БАМПЕР ПЕРЕДН (ХЭТЧБЭК) (USA) (Тайвань) ГРУНТ</t>
  </si>
  <si>
    <t>865302D500</t>
  </si>
  <si>
    <t>01-06</t>
  </si>
  <si>
    <t>ELANTRA УСИЛИТЕЛЬ БАМПЕРА ПЕРЕДН (Тайвань)</t>
  </si>
  <si>
    <t>663102D011</t>
  </si>
  <si>
    <t>ELANTRA КРЫЛО ПЕРЕДН ЛЕВ С ОТВ П/ПОВТОРИТЕЛЬ (Тайвань)</t>
  </si>
  <si>
    <t>663202D011</t>
  </si>
  <si>
    <t>ELANTRA КРЫЛО ПЕРЕДН ПРАВ С ОТВ П/ПОВТОРИТЕЛЬ (Тайвань)</t>
  </si>
  <si>
    <t>663102D031</t>
  </si>
  <si>
    <t>ELANTRA КРЫЛО ПЕРЕДН ЛЕВ БЕЗ ОТВ П/ПОВТОРИТЕЛЬ (USA) (Тайвань)</t>
  </si>
  <si>
    <t>663202D031</t>
  </si>
  <si>
    <t>ELANTRA КРЫЛО ПЕРЕДН ПРАВ БЕЗ ОТВ П/ПОВТОРИТЕЛЬ (USA) (Тайвань)</t>
  </si>
  <si>
    <t>ELANTRA КРЫЛО ПЕРЕДН ЛЕВ С ОТВ П/ПОВТОРИТЕЛЬ (Китай)</t>
  </si>
  <si>
    <t>ELANTRA КРЫЛО ПЕРЕДН ПРАВ С ОТВ П/ПОВТОРИТЕЛЬ (Китай)</t>
  </si>
  <si>
    <t>868112D500/868112D502</t>
  </si>
  <si>
    <t>ELANTRA ПОДКРЫЛОК ПЕРЕДН КРЫЛА ЛЕВ (Китай)</t>
  </si>
  <si>
    <t>868122D500/868122D512</t>
  </si>
  <si>
    <t>ELANTRA ПОДКРЫЛОК ПЕРЕДН КРЫЛА ПРАВ (Китай)</t>
  </si>
  <si>
    <t>664002D020</t>
  </si>
  <si>
    <t>ELANTRA КАПОТ (Тайвань)</t>
  </si>
  <si>
    <t>641302D001+641002D011</t>
  </si>
  <si>
    <t>ELANTRA СУППОРТ РАДИАТОРА (Тайвань)</t>
  </si>
  <si>
    <t>876102D005/876102D510</t>
  </si>
  <si>
    <t>ELANTRA ЗЕРКАЛО ЛЕВ ЭЛЕКТР БЕЗ ПОДОГРЕВ (convex) (Тайвань)</t>
  </si>
  <si>
    <t>876202D300/876202D425</t>
  </si>
  <si>
    <t>ELANTRA ЗЕРКАЛО ПРАВ ЭЛЕКТР БЕЗ ПОДОГРЕВ (convex) (Тайвань)</t>
  </si>
  <si>
    <t>876102D110/876102D130</t>
  </si>
  <si>
    <t>ELANTRA ЗЕРКАЛО ЛЕВ ЭЛЕКТР С ПОДОГРЕВ (Тайвань)</t>
  </si>
  <si>
    <t>876202D520</t>
  </si>
  <si>
    <t>ELANTRA ЗЕРКАЛО ПРАВ ЭЛЕКТР С ПОДОГРЕВ (Тайвань)</t>
  </si>
  <si>
    <t>ELANTRA ЗЕРКАЛО ЛЕВ ЭЛЕКТР БЕЗ ПОДОГРЕВ (Китай)</t>
  </si>
  <si>
    <t>ELANTRA ЗЕРКАЛО ПРАВ ЭЛЕКТР БЕЗ ПОДОГРЕВ (Китай)</t>
  </si>
  <si>
    <t>ELANTRA ЗЕРКАЛО ЛЕВ ЭЛЕКТР С ПОДОГРЕВ (Китай)</t>
  </si>
  <si>
    <t>ELANTRA ЗЕРКАЛО ПРАВ ЭЛЕКТР С ПОДОГРЕВ (Китай)</t>
  </si>
  <si>
    <t>713122DA10</t>
  </si>
  <si>
    <t>ELANTRA ПОРОГ ЛЕВ (Китай)</t>
  </si>
  <si>
    <t>713222DA10</t>
  </si>
  <si>
    <t>ELANTRA ПОРОГ ПРАВ (Китай)</t>
  </si>
  <si>
    <t>760032D042</t>
  </si>
  <si>
    <t>ELANTRA ДВЕРЬ ПЕРЕДН ЛЕВ (Китай)</t>
  </si>
  <si>
    <t>760042D022</t>
  </si>
  <si>
    <t>ELANTRA ДВЕРЬ ПЕРЕДН ПРАВ (Китай)</t>
  </si>
  <si>
    <t>715032DA10</t>
  </si>
  <si>
    <t>ELANTRA КРЫЛО ЗАДН ЛЕВ (Китай)</t>
  </si>
  <si>
    <t>715042DA10</t>
  </si>
  <si>
    <t>ELANTRA КРЫЛО ЗАДН ПРАВ (Китай)</t>
  </si>
  <si>
    <t>817712D210</t>
  </si>
  <si>
    <t>ELANTRA АМОРТИЗАТОР КРЫШКИ БАГАЖНИКА (Китай)</t>
  </si>
  <si>
    <t>924012D000</t>
  </si>
  <si>
    <t>ELANTRA ФОНАРЬ ЗАДН ВНЕШН ЛЕВ (СЕДАН) (DEPO)</t>
  </si>
  <si>
    <t>924022D000</t>
  </si>
  <si>
    <t>ELANTRA ФОНАРЬ ЗАДН ВНЕШН ПРАВ (СЕДАН) (DEPO)</t>
  </si>
  <si>
    <t>924012D010</t>
  </si>
  <si>
    <t>ELANTRA ФОНАРЬ ЗАДН ВНЕШН ЛЕВ (СЕДАН) ЕВРОПА (DEPO)</t>
  </si>
  <si>
    <t>924022D010</t>
  </si>
  <si>
    <t>ELANTRA ФОНАРЬ ЗАДН ВНЕШН ПРАВ (СЕДАН) ЕВРОПА (DEPO)</t>
  </si>
  <si>
    <t>545002D002</t>
  </si>
  <si>
    <t>ELANTRA РЫЧАГ ПЕРЕДН ПОДВЕСКИ ЛЕВ НИЖН (Тайвань)</t>
  </si>
  <si>
    <t>545012D002</t>
  </si>
  <si>
    <t>ELANTRA РЫЧАГ ПЕРЕДН ПОДВЕСКИ ПРАВ НИЖН (Тайвань)</t>
  </si>
  <si>
    <t>971132D010</t>
  </si>
  <si>
    <t>ELANTRA ВЕНТИЛЯТОР  ОТОПИТЕЛЯ (Китай)</t>
  </si>
  <si>
    <t>986202D000</t>
  </si>
  <si>
    <t>ELANTRA БАЧОК ОМЫВАТЕЛЯ (Китай)</t>
  </si>
  <si>
    <t>253102D100/253102D500</t>
  </si>
  <si>
    <t>ELANTRA {TIBURON} РАДИАТОР ОХЛАЖДЕН MT (KOYO)</t>
  </si>
  <si>
    <t>253102D110/253102D510</t>
  </si>
  <si>
    <t>ELANTRA {TIBURON} РАДИАТОР ОХЛАЖДЕН AT (KOYO)</t>
  </si>
  <si>
    <t>253102D010/253102D110</t>
  </si>
  <si>
    <t>ELANTRA {TIBURON} РАДИАТОР ОХЛАЖДЕН AT</t>
  </si>
  <si>
    <t>977302C000</t>
  </si>
  <si>
    <t>ELANTRA {TIBURON} МОТОР+ВЕНТИЛЯТОР КОНДЕНС КОНД (Тайвань)</t>
  </si>
  <si>
    <t>281112D000+281122D000</t>
  </si>
  <si>
    <t>ELANTRA КОРПУС ВОЗД ФИЛЬТРА (Китай)</t>
  </si>
  <si>
    <t>624102D010</t>
  </si>
  <si>
    <t>ELANTRA ПОДРАМНИК П/ДВИГАТЕЛЬ (Китай)</t>
  </si>
  <si>
    <t>8FK351273171/977012C000</t>
  </si>
  <si>
    <t>ELANTRA {Matrix 02-08} КОМПРЕССОР КОНДИЦ 1.6 (см.каталог) (AVA)</t>
  </si>
  <si>
    <t>HYUNDAI ELANTRA (04-)</t>
  </si>
  <si>
    <t>921032D520</t>
  </si>
  <si>
    <t>ELANTRA ФАРА ЛЕВ П/КОРРЕКТОР ЧЕРН (DEPO)</t>
  </si>
  <si>
    <t>921042D520</t>
  </si>
  <si>
    <t>ELANTRA ФАРА ПРАВ П/КОРРЕКТОР ЧЕРН (DEPO)</t>
  </si>
  <si>
    <t>921012D510</t>
  </si>
  <si>
    <t>ELANTRA ФАРА ЛЕВ П/КОРРЕКТОР ХРОМ (Китай)</t>
  </si>
  <si>
    <t>921022D510</t>
  </si>
  <si>
    <t>ELANTRA ФАРА ПРАВ П/КОРРЕКТОР ХРОМ (Китай)</t>
  </si>
  <si>
    <t>ELANTRA ФАРА ЛЕВ П/КОРРЕКТОР ВНУТРИ ЧЕРН (Китай)</t>
  </si>
  <si>
    <t>ELANTRA ФАРА ПРАВ П/КОРРЕКТОР ВНУТРИ ЧЕРН (Китай)</t>
  </si>
  <si>
    <t>922012D500</t>
  </si>
  <si>
    <t>ELANTRA ФАРА ПРОТИВОТУМ ЛЕВ (Китай)</t>
  </si>
  <si>
    <t>922022D500</t>
  </si>
  <si>
    <t>ELANTRA ФАРА ПРОТИВОТУМ ПРАВ (Китай)</t>
  </si>
  <si>
    <t>ELANTRA ФАРА ПРОТИВОТУМ ЛЕВ (DEPO)</t>
  </si>
  <si>
    <t>ELANTRA ФАРА ПРОТИВОТУМ ПРАВ (DEPO)</t>
  </si>
  <si>
    <t>863602D600</t>
  </si>
  <si>
    <t>ELANTRA РЕШЕТКА РАДИАТОРА (Тайвань) ЧЕРН</t>
  </si>
  <si>
    <t>863602D500</t>
  </si>
  <si>
    <t>ELANTRA РЕШЕТКА РАДИАТОРА ХРОМ-ЧЕРН</t>
  </si>
  <si>
    <t>ELANTRA РЕШЕТКА РАДИАТОРА В СБОРЕ БЕЗ МОЛДИНГ ХРОМ-ЧЕРН</t>
  </si>
  <si>
    <t>ELANTRA РЕШЕТКА РАДИАТОРА (Китай) ЧЕРН</t>
  </si>
  <si>
    <t>863502D510</t>
  </si>
  <si>
    <t>ELANTRA МОЛДИНГ РЕШЕТКИ РАДИАТОРА ВЕРХН (Тайвань) ХРОМ</t>
  </si>
  <si>
    <t>865102D501</t>
  </si>
  <si>
    <t>ELANTRA {USA} БАМПЕР ПЕРЕДН (Тайвань) ЧЕРН</t>
  </si>
  <si>
    <t>865102D600</t>
  </si>
  <si>
    <t>ELANTRA БАМПЕР ПЕРЕДН С ОТВ П/ПРОТИВОТУМ (Тайвань) ГРУНТ</t>
  </si>
  <si>
    <t>ELANTRA БАМПЕР ПЕРЕДН С ОТВ П/ПРОТИВОТУМ (Китай)</t>
  </si>
  <si>
    <t>865102D601+865722D600+865722D600</t>
  </si>
  <si>
    <t>ELANTRA БАМПЕР ПЕРЕДН С МОЛДИНГ (Китай)</t>
  </si>
  <si>
    <t>865202D600</t>
  </si>
  <si>
    <t>ELANTRA УПЛОТНИТЕЛЬ БАМПЕРА ПЕРЕДН (Тайвань)</t>
  </si>
  <si>
    <t>ELANTRA УСИЛИТЕЛЬ БАМПЕРА ПЕРЕДН (Китай)</t>
  </si>
  <si>
    <t>868312D000+868322D000+868422D000+868412D000</t>
  </si>
  <si>
    <t>ELANTRA БРЫЗГОВИК ПЕРЕДН КРЫЛА Л+П (КОМПЛЕКТ) + ЗАДН (4 шт) (Китай)</t>
  </si>
  <si>
    <t>664002D521</t>
  </si>
  <si>
    <t>641302D500+641002D510</t>
  </si>
  <si>
    <t>ELANTRA СУППОРТ РАДИАТОРА В СБОРЕ (Тайвань)</t>
  </si>
  <si>
    <t>868212D500</t>
  </si>
  <si>
    <t>ELANTRA ПОДКРЫЛОК ЗАДН КРЫЛА ЛЕВ (Китай)</t>
  </si>
  <si>
    <t>868222D500</t>
  </si>
  <si>
    <t>ELANTRA ПОДКРЫЛОК ЗАДН КРЫЛА ПРАВ (Китай)</t>
  </si>
  <si>
    <t>866102D500</t>
  </si>
  <si>
    <t>ELANTRA БАМПЕР ЗАДН БЕЗ МОЛДИНГ (Китай)</t>
  </si>
  <si>
    <t>866312D000</t>
  </si>
  <si>
    <t>ELANTRA УСИЛИТЕЛЬ БАМПЕРА ЗАДН (Китай)</t>
  </si>
  <si>
    <t>924012D510</t>
  </si>
  <si>
    <t>ELANTRA ФОНАРЬ ЗАДН ВНЕШН ЛЕВ (DEPO)</t>
  </si>
  <si>
    <t>924022D510</t>
  </si>
  <si>
    <t>ELANTRA ФОНАРЬ ЗАДН ВНЕШН ПРАВ (DEPO)</t>
  </si>
  <si>
    <t>ELANTRA ФОНАРЬ ЗАДН ВНЕШН ЛЕВ (Китай)</t>
  </si>
  <si>
    <t>ELANTRA ФОНАРЬ ЗАДН ВНЕШН ПРАВ (Китай)</t>
  </si>
  <si>
    <t>HYUNDAI ELANTRA (07-)</t>
  </si>
  <si>
    <t>921012H010</t>
  </si>
  <si>
    <t>ELANTRA ФАРА ЛЕВ +/- П/КОРРЕКТОР (DEPO)</t>
  </si>
  <si>
    <t>921022H010</t>
  </si>
  <si>
    <t>ELANTRA ФАРА ПРАВ +/- П/КОРРЕКТОР (DEPO)</t>
  </si>
  <si>
    <t>921012H000</t>
  </si>
  <si>
    <t>ELANTRA ФАРА ЛЕВ БЕЗ КОРРЕКТОР (Китай)</t>
  </si>
  <si>
    <t>921022H000</t>
  </si>
  <si>
    <t>ELANTRA ФАРА ПРАВ БЕЗ КОРРЕКТОР (Китай)</t>
  </si>
  <si>
    <t>921012H010+921022H010</t>
  </si>
  <si>
    <t>ELANTRA ФАРА Л+П (КОМПЛЕКТ) ТЮНИНГ (DEVIL EYES) С СВЕТЯЩ ОБОДК ЛИНЗОВАН (SONAR) ВНУТРИ ЧЕРН</t>
  </si>
  <si>
    <t>922012H000</t>
  </si>
  <si>
    <t>922022H000</t>
  </si>
  <si>
    <t>922012H000+922022H000</t>
  </si>
  <si>
    <t>ELANTRA ФАРА ПРОТИВОТУМ Л+П (КОМПЛЕКТ) С ПРОВОДК , КНОПКОЙ</t>
  </si>
  <si>
    <t>863502H000</t>
  </si>
  <si>
    <t>ELANTRA РЕШЕТКА РАДИАТОРА (Тайвань) ХРОМ-ЧЕРН</t>
  </si>
  <si>
    <t>ELANTRA РЕШЕТКА РАДИАТОРА ХРОМ ЧЕРН (Китай)</t>
  </si>
  <si>
    <t>863522H500</t>
  </si>
  <si>
    <t>ELANTRA МОЛДИНГ РЕШЕТКИ РАДИАТОРА НА КАПОТ ХРОМ</t>
  </si>
  <si>
    <t>865112H000</t>
  </si>
  <si>
    <t>ELANTRA БАМПЕР ПЕРЕДН (Тайвань) ГРУНТ ЧЕРН</t>
  </si>
  <si>
    <t>ELANTRA БАМПЕР ПЕРЕДН (Китай)</t>
  </si>
  <si>
    <t>865612H001</t>
  </si>
  <si>
    <t>ELANTRA РЕШЕТКА БАМПЕРА ПЕРЕДН (Тайвань)</t>
  </si>
  <si>
    <t>865242H000</t>
  </si>
  <si>
    <t>ELANTRA РЕШЕТКА БАМПЕРА ПЕРЕДН ЛЕВ С ОТВ П/ПРОТИВОТУМ (Тайвань)</t>
  </si>
  <si>
    <t>865232H000</t>
  </si>
  <si>
    <t>ELANTRA РЕШЕТКА БАМПЕРА ПЕРЕДН ПРАВ С ОТВ П/ПРОТИВОТУМ (Тайвань)</t>
  </si>
  <si>
    <t>865612H000/865612H001</t>
  </si>
  <si>
    <t>ELANTRA РЕШЕТКА БАМПЕРА ПЕРЕДН (Китай)</t>
  </si>
  <si>
    <t>865302H000</t>
  </si>
  <si>
    <t>663112H032</t>
  </si>
  <si>
    <t>663212H032</t>
  </si>
  <si>
    <t>868112H010</t>
  </si>
  <si>
    <t>ELANTRA ПОДКРЫЛОК ПЕРЕДН КРЫЛА ЛЕВ (Тайвань)</t>
  </si>
  <si>
    <t>868122H010</t>
  </si>
  <si>
    <t>ELANTRA ПОДКРЫЛОК ПЕРЕДН КРЫЛА ПРАВ (Тайвань)</t>
  </si>
  <si>
    <t>868112H000/868112H010</t>
  </si>
  <si>
    <t>868122H000/868122H010</t>
  </si>
  <si>
    <t>868312H000+868322H000+868412H000+868422H000</t>
  </si>
  <si>
    <t>664002H000</t>
  </si>
  <si>
    <t>641012H000</t>
  </si>
  <si>
    <t>ELANTRA СУППОРТ РАДИАТОРА (Китай)</t>
  </si>
  <si>
    <t>876102H350</t>
  </si>
  <si>
    <t>ELANTRA ЗЕРКАЛО ЛЕВ С ПОДОГРЕВ ЭЛЕКТР (Тайвань)</t>
  </si>
  <si>
    <t>876202H450</t>
  </si>
  <si>
    <t>ELANTRA ЗЕРКАЛО ПРАВ С ПОДОГРЕВ ЭЛЕКТР (Тайвань)</t>
  </si>
  <si>
    <t>876102H340/876102H340CA</t>
  </si>
  <si>
    <t>ELANTRA ЗЕРКАЛО ЛЕВ МЕХАН С ТРОСИК (convex) (Тайвань)</t>
  </si>
  <si>
    <t>876202H440/876202H440CA</t>
  </si>
  <si>
    <t>ELANTRA ЗЕРКАЛО ПРАВ МЕХАН С ТРОСИК (convex) (Тайвань)</t>
  </si>
  <si>
    <t>760032H011</t>
  </si>
  <si>
    <t>760042H011</t>
  </si>
  <si>
    <t>770032H010</t>
  </si>
  <si>
    <t>ELANTRA ДВЕРЬ ЗАДН ЛЕВ (Китай)</t>
  </si>
  <si>
    <t>770042H010</t>
  </si>
  <si>
    <t>ELANTRA ДВЕРЬ ЗАДН ПРАВ (Китай)</t>
  </si>
  <si>
    <t>861502H000</t>
  </si>
  <si>
    <t>ELANTRA ПАНЕЛЬ ПОД СТЕКЛООЧИСТ (Китай)</t>
  </si>
  <si>
    <t>711102HA20+714012HB20</t>
  </si>
  <si>
    <t>ELANTRA ДВЕРНОЙ ПРОЕМ ЛЕВ ПЕРЕД НАРУЖН (Китай)</t>
  </si>
  <si>
    <t>711202HA20+714022HB20</t>
  </si>
  <si>
    <t>ELANTRA ДВЕРНОЙ ПРОЕМ ПРАВ ПЕРЕД НАРУЖН (Китай)</t>
  </si>
  <si>
    <t>ELANTRA {люк бензобака прямоуг.!!!} КРЫЛО ЗАДН ЛЕВ (Китай)</t>
  </si>
  <si>
    <t>715042HC20</t>
  </si>
  <si>
    <t>692002H071</t>
  </si>
  <si>
    <t>ELANTRA КРЫШКА БАГАЖНИКА (Китай)</t>
  </si>
  <si>
    <t>866102H000</t>
  </si>
  <si>
    <t>ELANTRA БАМПЕР ЗАДН (Тайвань) ЧЕРН</t>
  </si>
  <si>
    <t>ELANTRA БАМПЕР ЗАДН (Китай)</t>
  </si>
  <si>
    <t>866312H010</t>
  </si>
  <si>
    <t>ELANTRA УСИЛИТЕЛЬ БАМПЕРА ЗАДН (Тайвань)</t>
  </si>
  <si>
    <t>924012H010</t>
  </si>
  <si>
    <t>924022H000/924022H010</t>
  </si>
  <si>
    <t>924032H000</t>
  </si>
  <si>
    <t>ELANTRA ФОНАРЬ ЗАДН ВНУТРЕН ЛЕВ</t>
  </si>
  <si>
    <t>924042H000</t>
  </si>
  <si>
    <t>ELANTRA ФОНАРЬ ЗАДН ВНУТРЕН ПРАВ</t>
  </si>
  <si>
    <t>ELANTRA ФОНАРЬ ЗАДН ВНУТРЕН ЛЕВ (DEPO)</t>
  </si>
  <si>
    <t>ELANTRA ФОНАРЬ ЗАДН ВНУТРЕН ПРАВ (DEPO)</t>
  </si>
  <si>
    <t>924022H010+924012H010+924032H000+924042H000</t>
  </si>
  <si>
    <t>ELANTRA ФОНАРЬ ЗАДН ВНЕШН+ВНУТР Л+П (КОМПЛЕКТ) (СЕДАН) ТЮНИНГ ПОЛНОСТЬЮ С ДИОД ПРОЗРАЧ (EAGLE EYES) ВНУТРИ КРАСН-БЕЛ</t>
  </si>
  <si>
    <t>986202H000</t>
  </si>
  <si>
    <t>ELANTRA БАЧОК ОМЫВАТЕЛЯ БЕЗ МОТОР (Китай)</t>
  </si>
  <si>
    <t>ELANTRA БАЧОК ОМЫВАТЕЛЯ С МОТОР (Китай)</t>
  </si>
  <si>
    <t>865132H000</t>
  </si>
  <si>
    <t>ELANTRA КРЕПЛЕНИЕ БАМПЕРА ПЕРЕДН ЛЕВ (Китай)</t>
  </si>
  <si>
    <t>865142H000</t>
  </si>
  <si>
    <t>ELANTRA КРЕПЛЕНИЕ БАМПЕРА ПЕРЕДН ПРАВ (Китай)</t>
  </si>
  <si>
    <t>253102H050</t>
  </si>
  <si>
    <t>I30 {ELANTRA 07-} РАДИАТОР ОХЛАЖДЕН (см.каталог)</t>
  </si>
  <si>
    <t>866132H000</t>
  </si>
  <si>
    <t>ELANTRA КРЕПЛЕНИЕ БАМПЕРА ЗАДН ЛЕВ (Китай)</t>
  </si>
  <si>
    <t>253802H050</t>
  </si>
  <si>
    <t>ELANTRA МОТОР+ВЕНТИЛЯТОР  РАДИАТ ОХЛАЖДЕН С КОРПУС (Китай)</t>
  </si>
  <si>
    <t>976062H000</t>
  </si>
  <si>
    <t>I30 {ELANTRA 07-} КОНДЕНСАТОР КОНДИЦ (см.каталог)</t>
  </si>
  <si>
    <t>281102H000/281102H100</t>
  </si>
  <si>
    <t>624052H030</t>
  </si>
  <si>
    <t>ELANTRA {CEED 07-} ПОДРАМНИК П/ДВИГАТЕЛЬ (Китай)</t>
  </si>
  <si>
    <t>111.02302.2</t>
  </si>
  <si>
    <t>07-11</t>
  </si>
  <si>
    <t>ELANTRA {I30/CEED/CERATO 07-11} ЗАЩИТА ПОДДОНА ДВИГАТЕЛЯ , С КРЕПЛЕН , СТАЛЬН</t>
  </si>
  <si>
    <t>291102H200</t>
  </si>
  <si>
    <t>ELANTRA ЗАЩИТА ПОДДОНА (РОССИЯ)</t>
  </si>
  <si>
    <t>291202H050</t>
  </si>
  <si>
    <t>ELANTRA ЗАЩИТА ПОДДОНА ЛЕВ (РОССИЯ)</t>
  </si>
  <si>
    <t>291202H000</t>
  </si>
  <si>
    <t>ELANTRA ЗАЩИТА ПОДДОНА ПРАВ (РОССИЯ)</t>
  </si>
  <si>
    <t>291102H000</t>
  </si>
  <si>
    <t>ELANTRA ЗАЩИТА ПОДДОНА ЛЕВ НИЖН (РОССИЯ)</t>
  </si>
  <si>
    <t>291102H100</t>
  </si>
  <si>
    <t>ELANTRA ЗАЩИТА ПОДДОНА ПРАВ НИЖН (РОССИЯ)</t>
  </si>
  <si>
    <t>8FK351273481/977012H100</t>
  </si>
  <si>
    <t>ELANTRA {I30 07-/KIA Ceed 07-} КОМПРЕССОР КОНДИЦ 2 (см.каталог) (AVA)</t>
  </si>
  <si>
    <t>824712H000</t>
  </si>
  <si>
    <t>07-10</t>
  </si>
  <si>
    <t>ELANTRA СТЕКЛОПОДЪЁМНИК ЛЕВ ПЕРЕД , БЕЗ МОТОР (Китай)</t>
  </si>
  <si>
    <t>824812H000</t>
  </si>
  <si>
    <t>ELANTRA СТЕКЛОПОДЪЁМНИК ПРАВ ПЕРЕД , БЕЗ МОТОР (Китай)</t>
  </si>
  <si>
    <t>HYUNDAI ELANTRA (11/95-4/98) (5/98-00)</t>
  </si>
  <si>
    <t>9210129501</t>
  </si>
  <si>
    <t>98-00</t>
  </si>
  <si>
    <t>ELANTRA ФАРА ЛЕВ БЕЗ КОРРЕКТОР (DEPO)</t>
  </si>
  <si>
    <t>9210229501</t>
  </si>
  <si>
    <t>ELANTRA ФАРА ПРАВ БЕЗ КОРРЕКТОР (DEPO)</t>
  </si>
  <si>
    <t>ELANTRA ФАРА ЛЕВ П/КОРРЕКТОР (DEPO)</t>
  </si>
  <si>
    <t>ELANTRA ФАРА ПРАВ П/КОРРЕКТОР (DEPO)</t>
  </si>
  <si>
    <t>9210429061</t>
  </si>
  <si>
    <t>96-98</t>
  </si>
  <si>
    <t>9210129000</t>
  </si>
  <si>
    <t>9210229000</t>
  </si>
  <si>
    <t>9230129500</t>
  </si>
  <si>
    <t>ELANTRA УКАЗ.ПОВОРОТА УГЛОВОЙ ЛЕВ (DEPO) ПРОЗРАЧН</t>
  </si>
  <si>
    <t>9230229500</t>
  </si>
  <si>
    <t>ELANTRA УКАЗ.ПОВОРОТА УГЛОВОЙ ПРАВ (DEPO) ПРОЗРАЧН</t>
  </si>
  <si>
    <t>9230129000/9230129010</t>
  </si>
  <si>
    <t>ELANTRA УКАЗ.ПОВОРОТА УГЛОВОЙ ЛЕВ (DEPO)</t>
  </si>
  <si>
    <t>9230229000/9230229010</t>
  </si>
  <si>
    <t>ELANTRA УКАЗ.ПОВОРОТА УГЛОВОЙ ПРАВ (DEPO)</t>
  </si>
  <si>
    <t>8651029500</t>
  </si>
  <si>
    <t>ELANTRA БАМПЕР ПЕРЕДН (Тайвань) ГРУНТ</t>
  </si>
  <si>
    <t>8651029000</t>
  </si>
  <si>
    <t>ELANTRA БАМПЕР ПЕРЕДН (Тайвань) ЧЕРН</t>
  </si>
  <si>
    <t>6631129020</t>
  </si>
  <si>
    <t>ELANTRA КРЫЛО ПЕРЕДН ЛЕВ (Тайвань)</t>
  </si>
  <si>
    <t>6632129020</t>
  </si>
  <si>
    <t>ELANTRA КРЫЛО ПЕРЕДН ПРАВ (Тайвань)</t>
  </si>
  <si>
    <t>6640029510</t>
  </si>
  <si>
    <t>6640029010</t>
  </si>
  <si>
    <t>6410028010</t>
  </si>
  <si>
    <t>7700429010</t>
  </si>
  <si>
    <t>ELANTRA ДВЕРЬ ЗАДН ПРАВ (ориг.)</t>
  </si>
  <si>
    <t>8663029010</t>
  </si>
  <si>
    <t>ELANTRA УСИЛИТЕЛЬ БАМПЕРА ЗАДН (4 дв) (ориг.)</t>
  </si>
  <si>
    <t>9240129500</t>
  </si>
  <si>
    <t>ELANTRA ФОНАРЬ ЗАДН ВНЕШН ЛЕВ (4 дв) (DEPO)</t>
  </si>
  <si>
    <t>9240229500</t>
  </si>
  <si>
    <t>ELANTRA ФОНАРЬ ЗАДН ВНЕШН ПРАВ (4 дв) (DEPO)</t>
  </si>
  <si>
    <t>HYUNDAI ELANTRA (16-)</t>
  </si>
  <si>
    <t>92101F2500</t>
  </si>
  <si>
    <t>18-</t>
  </si>
  <si>
    <t>ELANTRA ФАРА ЛЕВ (Китай)</t>
  </si>
  <si>
    <t>92101F2000</t>
  </si>
  <si>
    <t>ELANTRA ФАРА ЛЕВ ЛИНЗОВАН , П/КОРРЕКТОР (Китай)</t>
  </si>
  <si>
    <t>92101AA100</t>
  </si>
  <si>
    <t>20-</t>
  </si>
  <si>
    <t>ELANTRA ФАРА ЛЕВ ЛИНЗОВАН ДИОД (Китай)</t>
  </si>
  <si>
    <t>92102F2500</t>
  </si>
  <si>
    <t>ELANTRA ФАРА ПРАВ (Китай)</t>
  </si>
  <si>
    <t>92102F2000</t>
  </si>
  <si>
    <t>ELANTRA ФАРА ПРАВ ЛИНЗОВАН , П/КОРРЕКТОР (Китай)</t>
  </si>
  <si>
    <t>92102AA100</t>
  </si>
  <si>
    <t>ELANTRA ФАРА ПРАВ ЛИНЗОВАН ДИОД (Китай)</t>
  </si>
  <si>
    <t>92101F2100</t>
  </si>
  <si>
    <t>ELANTRA ФАРА ЛЕВ ЛИНЗОВАН , П/КОРРЕКТОР , ДИОД (Китай)</t>
  </si>
  <si>
    <t>92102F2100</t>
  </si>
  <si>
    <t>ELANTRA ФАРА ПРАВ ЛИНЗОВАН , П/КОРРЕКТОР , ДИОД (Китай)</t>
  </si>
  <si>
    <t>92101F2600</t>
  </si>
  <si>
    <t>ELANTRA ФАРА ЛЕВ ДИОД (Китай)</t>
  </si>
  <si>
    <t>ELANTRA ФАРА ЛЕВ ЛИНЗОВАН , П/КОРРЕКТОР (DEPO)</t>
  </si>
  <si>
    <t>92102F2600</t>
  </si>
  <si>
    <t>ELANTRA ФАРА ПРАВ ДИОД (Китай)</t>
  </si>
  <si>
    <t>ELANTRA ФАРА ПРАВ ЛИНЗОВАН , П/КОРРЕКТОР (DEPO)</t>
  </si>
  <si>
    <t>92301F2500</t>
  </si>
  <si>
    <t>ELANTRA УКАЗ.ПОВОРОТА НИЖН ЛЕВ (DEPO)</t>
  </si>
  <si>
    <t>92302F2500</t>
  </si>
  <si>
    <t>ELANTRA УКАЗ.ПОВОРОТА НИЖН ПРАВ (DEPO)</t>
  </si>
  <si>
    <t>ELANTRA УКАЗ.ПОВОРОТА НИЖН ЛЕВ (Китай)</t>
  </si>
  <si>
    <t>ELANTRA УКАЗ.ПОВОРОТА НИЖН ПРАВ (Китай)</t>
  </si>
  <si>
    <t>92405F2000</t>
  </si>
  <si>
    <t>ELANTRA ФОНАРЬ-КАТАФОТ ЛЕВ В ЗАДН БАМПЕР (Китай)</t>
  </si>
  <si>
    <t>92406F2000</t>
  </si>
  <si>
    <t>ELANTRA ФОНАРЬ-КАТАФОТ ПРАВ В ЗАДН БАМПЕР (Китай)</t>
  </si>
  <si>
    <t>92201F2000</t>
  </si>
  <si>
    <t>92207AA000</t>
  </si>
  <si>
    <t>ELANTRA ФАРА ПРОТИВОТУМ ЛЕВ DRL( ХОД. ОГНИ) (Китай)</t>
  </si>
  <si>
    <t>92202F2000</t>
  </si>
  <si>
    <t>92208AA000</t>
  </si>
  <si>
    <t>ELANTRA ФАРА ПРОТИВОТУМ ПРАВ DRL( ХОД. ОГНИ) (Китай)</t>
  </si>
  <si>
    <t>92201F2000+92202F2000</t>
  </si>
  <si>
    <t>ELANTRA ФАРА ПРОТИВОТУМ Л+П (КОМПЛЕКТ) С ПРОВОДК И КНОПКОЙ , РЕШЕТК БАМПЕРА</t>
  </si>
  <si>
    <t>86350F2AA0</t>
  </si>
  <si>
    <t>ELANTRA РЕШЕТКА РАДИАТОРА (Китай)</t>
  </si>
  <si>
    <t>86350F2000</t>
  </si>
  <si>
    <t>ELANTRA РЕШЕТКА РАДИАТОРА С ХРОМ МОЛДИНГ (Китай)</t>
  </si>
  <si>
    <t>86510F2000</t>
  </si>
  <si>
    <t>16-18</t>
  </si>
  <si>
    <t>86511F2AA0</t>
  </si>
  <si>
    <t>86510AA010</t>
  </si>
  <si>
    <t>86563F2AA0</t>
  </si>
  <si>
    <t>ELANTRA МОЛДИНГ БАМПЕРА ПЕРЕДН ЛЕВ (Китай)</t>
  </si>
  <si>
    <t>86564F2AA0</t>
  </si>
  <si>
    <t>ELANTRA МОЛДИНГ БАМПЕРА ПЕРЕДН ПРАВ (Китай)</t>
  </si>
  <si>
    <t>86561F2AA0</t>
  </si>
  <si>
    <t>ELANTRA РЕШЕТКА БАМПЕРА ПЕРЕДН ЛЕВ (Китай)</t>
  </si>
  <si>
    <t>86563F2200</t>
  </si>
  <si>
    <t>ELANTRA РЕШЕТКА БАМПЕРА ПЕРЕДН ЛЕВ С ОТВ П/ПРОТИВОТУМ (Китай)</t>
  </si>
  <si>
    <t>86562F2AA0</t>
  </si>
  <si>
    <t>ELANTRA РЕШЕТКА БАМПЕРА ПЕРЕДН ПРАВ (Китай)</t>
  </si>
  <si>
    <t>86564F2200</t>
  </si>
  <si>
    <t>ELANTRA РЕШЕТКА БАМПЕРА ПЕРЕДН ПРАВ С ОТВ П/ПРОТИВОТУМ (Китай)</t>
  </si>
  <si>
    <t>86591AA000</t>
  </si>
  <si>
    <t>ELANTRA СПОЙЛЕР БАМПЕРА ПЕРЕДН (Китай)</t>
  </si>
  <si>
    <t>86591F2000</t>
  </si>
  <si>
    <t>86591F2AA0</t>
  </si>
  <si>
    <t>64900F2000</t>
  </si>
  <si>
    <t>64900AA000</t>
  </si>
  <si>
    <t>66310F2000</t>
  </si>
  <si>
    <t>ELANTRA КРЫЛО ПЕРЕДН ЛЕВ БЕЗ ОТВ П/ПОВТОРИТЕЛЬ (Тайвань)</t>
  </si>
  <si>
    <t>66320F2000</t>
  </si>
  <si>
    <t>ELANTRA КРЫЛО ПЕРЕДН ПРАВ БЕЗ ОТВ П/ПОВТОРИТЕЛЬ (Тайвань)</t>
  </si>
  <si>
    <t>86811AA000</t>
  </si>
  <si>
    <t>86811F2800</t>
  </si>
  <si>
    <t>86811F2001</t>
  </si>
  <si>
    <t>86812F2001</t>
  </si>
  <si>
    <t>86812F2800</t>
  </si>
  <si>
    <t>86812AA000</t>
  </si>
  <si>
    <t>66400F2000</t>
  </si>
  <si>
    <t>ELANTRA КАПОТ (Китай)</t>
  </si>
  <si>
    <t>66400F2500</t>
  </si>
  <si>
    <t>64101AA001</t>
  </si>
  <si>
    <t>64101F2000</t>
  </si>
  <si>
    <t>64101F2500</t>
  </si>
  <si>
    <t>87610F2070</t>
  </si>
  <si>
    <t>ELANTRA ЗЕРКАЛО ЛЕВ ЭЛЕКТР С ПОДОГРЕВ , УК.ПОВОР , АВТОСКЛАДЫВ 9 КОНТ (Китай)</t>
  </si>
  <si>
    <t>87620F2070</t>
  </si>
  <si>
    <t>ELANTRA ЗЕРКАЛО ПРАВ ЭЛЕКТР С ПОДОГРЕВ , УК.ПОВОР , АВТОСКЛАДЫВ 9 КОНТ (Китай)</t>
  </si>
  <si>
    <t>87610F2040</t>
  </si>
  <si>
    <t>ELANTRA ЗЕРКАЛО ЛЕВ ЭЛЕКТР С ПОДОГРЕВ , УК.ПОВОР (Китай)</t>
  </si>
  <si>
    <t>87620F2040</t>
  </si>
  <si>
    <t>ELANTRA ЗЕРКАЛО ПРАВ ЭЛЕКТР С ПОДОГРЕВ , УК.ПОВОР (Китай)</t>
  </si>
  <si>
    <t>87610F2030</t>
  </si>
  <si>
    <t>87620F2030</t>
  </si>
  <si>
    <t>86391AA000</t>
  </si>
  <si>
    <t>ELANTRA НАКЛАДКА ПЕРЕДНЕЙ ПАНЕЛИ ВЕРХН (Китай)</t>
  </si>
  <si>
    <t>86360F2AA0</t>
  </si>
  <si>
    <t>ELANTRA НАКЛАДКА ПЕРЕДНЕЙ ПАНЕЛИ ВЕРХН ПЛАСТИК (Китай)</t>
  </si>
  <si>
    <t>86356F2000</t>
  </si>
  <si>
    <t>76003F2000</t>
  </si>
  <si>
    <t>76004F2000</t>
  </si>
  <si>
    <t>77003F2000</t>
  </si>
  <si>
    <t>77004F2000</t>
  </si>
  <si>
    <t>71503F2C00</t>
  </si>
  <si>
    <t>71504F2C00</t>
  </si>
  <si>
    <t>69200F2520</t>
  </si>
  <si>
    <t>69200F2010</t>
  </si>
  <si>
    <t>86610F2AB1</t>
  </si>
  <si>
    <t>86610AA050</t>
  </si>
  <si>
    <t>86611F2000</t>
  </si>
  <si>
    <t>86611F2000+92405F2000+92406F2000</t>
  </si>
  <si>
    <t>ELANTRA БАМПЕР ЗАДН С КАТАФОТ (Китай)</t>
  </si>
  <si>
    <t>86612F2AB0</t>
  </si>
  <si>
    <t>ELANTRA СПОЙЛЕР БАМПЕРА ЗАДН (Китай)</t>
  </si>
  <si>
    <t>86612F2000</t>
  </si>
  <si>
    <t>86631F2020</t>
  </si>
  <si>
    <t>86631F2AB0</t>
  </si>
  <si>
    <t>92401AA000</t>
  </si>
  <si>
    <t>92401F2500</t>
  </si>
  <si>
    <t>92401F2000</t>
  </si>
  <si>
    <t>92402F2000</t>
  </si>
  <si>
    <t>92402AA000</t>
  </si>
  <si>
    <t>92401F2600</t>
  </si>
  <si>
    <t>ELANTRA ФОНАРЬ ЗАДН ВНЕШН ЛЕВ ДИОД (Китай)</t>
  </si>
  <si>
    <t>92401F2110</t>
  </si>
  <si>
    <t>92401AA200</t>
  </si>
  <si>
    <t>92402AA200</t>
  </si>
  <si>
    <t>ELANTRA ФОНАРЬ ЗАДН ВНЕШН ПРАВ ДИОД (Китай)</t>
  </si>
  <si>
    <t>92402F2110</t>
  </si>
  <si>
    <t>92402F2600</t>
  </si>
  <si>
    <t>92402F2500</t>
  </si>
  <si>
    <t>92403F2010</t>
  </si>
  <si>
    <t>ELANTRA ФОНАРЬ ЗАДН ВНУТРЕН ЛЕВ (Китай)</t>
  </si>
  <si>
    <t>92403F2500</t>
  </si>
  <si>
    <t>92404F2500</t>
  </si>
  <si>
    <t>ELANTRA ФОНАРЬ ЗАДН ВНУТРЕН ПРАВ (Китай)</t>
  </si>
  <si>
    <t>92404F2010</t>
  </si>
  <si>
    <t>86551AA000</t>
  </si>
  <si>
    <t>86513F2000</t>
  </si>
  <si>
    <t>86513F2AA0</t>
  </si>
  <si>
    <t>86514F2AA0</t>
  </si>
  <si>
    <t>86552AA000</t>
  </si>
  <si>
    <t>86514F2000</t>
  </si>
  <si>
    <t>86613F2000</t>
  </si>
  <si>
    <t>86651AA000</t>
  </si>
  <si>
    <t>86613F2AA0</t>
  </si>
  <si>
    <t>86614F2AA0</t>
  </si>
  <si>
    <t>ELANTRA КРЕПЛЕНИЕ БАМПЕРА ЗАДН ПРАВ (Китай)</t>
  </si>
  <si>
    <t>86652AA000</t>
  </si>
  <si>
    <t>86614F2000</t>
  </si>
  <si>
    <t>28110F2000</t>
  </si>
  <si>
    <t>29110F2000</t>
  </si>
  <si>
    <t>ELANTRA ЗАЩИТА ПОДДОНА (Китай) ПЛАСТИК</t>
  </si>
  <si>
    <t>HYUNDAI ELANTRA (93-96)</t>
  </si>
  <si>
    <t>8636028500</t>
  </si>
  <si>
    <t>93-96</t>
  </si>
  <si>
    <t>8651028500</t>
  </si>
  <si>
    <t>6631128270</t>
  </si>
  <si>
    <t>6632128270</t>
  </si>
  <si>
    <t>6640028510</t>
  </si>
  <si>
    <t>HYUNDAI ELANTRA/AVANTE (10-)</t>
  </si>
  <si>
    <t>921023X020+921013X020</t>
  </si>
  <si>
    <t>AVANTE {ELANTRA 10-} ФАРА Л+П (КОМПЛЕКТ) ТЮНИНГ ЛИНЗОВАН С СВЕТЯЩ.СЕКЦИЯМИ +/- П/КОРРЕКТОР (EAGLE EYES) ВНУТРИ ХРОМ</t>
  </si>
  <si>
    <t>921013X020+921023X020</t>
  </si>
  <si>
    <t>AVANTE {ELANTRA 10-} ФАРА Л+П (КОМПЛЕКТ) ТЮНИНГ ЛИНЗОВАН С СВЕТЯЩ.СЕКЦИЯМИ +/- П/КОРРЕКТОР (EAGLE EYES) ВНУТРИ ЧЕРН</t>
  </si>
  <si>
    <t>921013X020</t>
  </si>
  <si>
    <t>AVANTE {ELANTRA 10-} ФАРА ЛЕВ П/КОРРЕКТОР (Китай)</t>
  </si>
  <si>
    <t>921023X020</t>
  </si>
  <si>
    <t>AVANTE {ELANTRA 10-} ФАРА ПРАВ П/КОРРЕКТОР (Китай)</t>
  </si>
  <si>
    <t>921013X210</t>
  </si>
  <si>
    <t>14-</t>
  </si>
  <si>
    <t>AVANTE {ELANTRA 14- } ФАРА ЛЕВ +/- КОРРЕКТОР (Китай)</t>
  </si>
  <si>
    <t>921023X210</t>
  </si>
  <si>
    <t>AVANTE {ELANTRA 14- } ФАРА ПРАВ +/- КОРРЕКТОР (Китай)</t>
  </si>
  <si>
    <t>AVANTE {ELANTRA 10-} ФАРА Л+П (КОМПЛЕКТ) ТЮНИНГ ЛИНЗОВАН +/- П/КОРРЕКТОР С СВЕТЯЩ.СЕКЦИЯМИ (SONAR) ВНУТРИ ХРОМ</t>
  </si>
  <si>
    <t>AVANTE {ELANTRA 14- } ФАРА ЛЕВ П/КОРРЕКТОР (DEPO)</t>
  </si>
  <si>
    <t>AVANTE {ELANTRA 14- } ФАРА ПРАВ П/КОРРЕКТОР (DEPO)</t>
  </si>
  <si>
    <t>AVANTE {ELANTRA 10-} ФАРА ЛЕВ П/КОРРЕКТОР (DEPO) ВНУТРИ ЧЕРН</t>
  </si>
  <si>
    <t>AVANTE {ELANTRA 10-} ФАРА ПРАВ П/КОРРЕКТОР (DEPO) ВНУТРИ ЧЕРН</t>
  </si>
  <si>
    <t>921013X420</t>
  </si>
  <si>
    <t>AVANTE {ELANTRA 14- } ФАРА ЛЕВ ЛИНЗОВАН , ДИОД , П/КОРРЕКТОР (DEPO)</t>
  </si>
  <si>
    <t>921023X420</t>
  </si>
  <si>
    <t>AVANTE {ELANTRA 14- } ФАРА ПРАВ ЛИНЗОВАН , ДИОД , П/КОРРЕКТОР (DEPO)</t>
  </si>
  <si>
    <t>AVANTE {ELANTRA 14- } ФАРА ЛЕВ С РЕГ.МОТОР (Китай)</t>
  </si>
  <si>
    <t>AVANTE {ELANTRA 14- } ФАРА ПРАВ С РЕГ.МОТОР (Китай)</t>
  </si>
  <si>
    <t>AVANTE {ELANTRA 14- } ФАРА ЛЕВ ЛИНЗОВАН , ДИОД , П/КОРРЕКТОР (Китай)</t>
  </si>
  <si>
    <t>AVANTE {ELANTRA 14- } ФАРА ПРАВ ЛИНЗОВАН , ДИОД , П/КОРРЕКТОР (Китай)</t>
  </si>
  <si>
    <t>924053X200</t>
  </si>
  <si>
    <t>AVANTE {ELANTRA 14- } ФОНАРЬ-КАТАФОТ ЛЕВ В ЗАДН БАМПЕР (Китай)</t>
  </si>
  <si>
    <t>924063X200</t>
  </si>
  <si>
    <t>AVANTE {ELANTRA 14- } ФОНАРЬ-КАТАФОТ ПРАВ В ЗАДН БАМПЕР (Китай)</t>
  </si>
  <si>
    <t>922013X010</t>
  </si>
  <si>
    <t>AVANTE {ELANTRA 10-} ФАРА ПРОТИВОТУМ ЛЕВ (Китай)</t>
  </si>
  <si>
    <t>922023X010</t>
  </si>
  <si>
    <t>AVANTE {ELANTRA 10-} ФАРА ПРОТИВОТУМ ПРАВ (Китай)</t>
  </si>
  <si>
    <t>922013X220</t>
  </si>
  <si>
    <t>AVANTE {ELANTRA 14-} ФАРА ПРОТИВОТУМ ЛЕВ (DEPO)</t>
  </si>
  <si>
    <t>922023X220</t>
  </si>
  <si>
    <t>AVANTE {ELANTRA 14-} ФАРА ПРОТИВОТУМ ПРАВ (DEPO)</t>
  </si>
  <si>
    <t>922013X230</t>
  </si>
  <si>
    <t>AVANTE {ELANTRA 14-} ФАРА ПРОТИВОТУМ ЛЕВ С DRL( ХОД. ОГНИ) (DEPO)</t>
  </si>
  <si>
    <t>922023X230</t>
  </si>
  <si>
    <t>AVANTE {ELANTRA 14-} ФАРА ПРОТИВОТУМ ПРАВ С DRL( ХОД. ОГНИ) (DEPO)</t>
  </si>
  <si>
    <t>AVANTE {ELANTRA 14-} ФАРА ПРОТИВОТУМ ЛЕВ (Китай)</t>
  </si>
  <si>
    <t>AVANTE {ELANTRA 14-} ФАРА ПРОТИВОТУМ ПРАВ (Китай)</t>
  </si>
  <si>
    <t>922013X220+922023X220</t>
  </si>
  <si>
    <t>AVANTE {ELANTRA 14-} ФАРА ПРОТИВОТУМ Л+П (КОМПЛЕКТ) С ПРОВОДК , КНОПКОЙ</t>
  </si>
  <si>
    <t>863503X200</t>
  </si>
  <si>
    <t>AVANTE {ELANTRA 10-} РЕШЕТКА РАДИАТОРА (Китай)</t>
  </si>
  <si>
    <t>863503X700</t>
  </si>
  <si>
    <t>AVANTE {ELANTRA 14-} РЕШЕТКА РАДИАТОРА (Китай)</t>
  </si>
  <si>
    <t>865113X000</t>
  </si>
  <si>
    <t>AVANTE {ELANTRA 10-} БАМПЕР ПЕРЕДН (Китай)</t>
  </si>
  <si>
    <t>865113X700</t>
  </si>
  <si>
    <t>AVANTE {ELANTRA 14-} БАМПЕР ПЕРЕДН (Китай)</t>
  </si>
  <si>
    <t>865603X000</t>
  </si>
  <si>
    <t>AVANTE {ELANTRA 10-} РЕШЕТКА БАМПЕРА ПЕРЕДН (Китай)</t>
  </si>
  <si>
    <t>865603X700</t>
  </si>
  <si>
    <t>AVANTE {ELANTRA 14-} РЕШЕТКА БАМПЕРА ПЕРЕДН (Китай)</t>
  </si>
  <si>
    <t>865303X500</t>
  </si>
  <si>
    <t>AVANTE {ELANTRA 10-} УСИЛИТЕЛЬ БАМПЕРА ПЕРЕДН (Китай)</t>
  </si>
  <si>
    <t>865303X200</t>
  </si>
  <si>
    <t>AVANTE {ELANTRA 10-} УСИЛИТЕЛЬ БАМПЕРА ПЕРЕДН (Тайвань)</t>
  </si>
  <si>
    <t>663113X000</t>
  </si>
  <si>
    <t>AVANTE {ELANTRA 10-} КРЫЛО ПЕРЕДН ЛЕВ БЕЗ ОТВ П/ПОВТОРИТЕЛЬ (Тайвань)</t>
  </si>
  <si>
    <t>663213X000</t>
  </si>
  <si>
    <t>AVANTE {ELANTRA 10-} КРЫЛО ПЕРЕДН ПРАВ БЕЗ ОТВ П/ПОВТОРИТЕЛЬ (Тайвань)</t>
  </si>
  <si>
    <t>663113X050</t>
  </si>
  <si>
    <t>AVANTE {ELANTRA 10-} КРЫЛО ПЕРЕДН ЛЕВ С ОТВ П/ПОВТОРИТЕЛЬ (Тайвань)</t>
  </si>
  <si>
    <t>663213X050</t>
  </si>
  <si>
    <t>AVANTE {ELANTRA 10-} КРЫЛО ПЕРЕДН ПРАВ С ОТВ П/ПОВТОРИТЕЛЬ (Тайвань)</t>
  </si>
  <si>
    <t>923031R000</t>
  </si>
  <si>
    <t>SOLARIS {TUCSON 15-/I30 12-/ELANTRA 10-16} ПОВТОРИТЕЛЬ ПОВОРОТА В КРЫЛО ЛЕВ (Китай)</t>
  </si>
  <si>
    <t>923041R000</t>
  </si>
  <si>
    <t>SOLARIS {TUCSON 15-/I30 12-/ELANTRA 10-16} ПОВТОРИТЕЛЬ ПОВОРОТА В КРЫЛО ПРАВ (Китай)</t>
  </si>
  <si>
    <t>868113X000</t>
  </si>
  <si>
    <t>AVANTE {ELANTRA 10-} ПОДКРЫЛОК ПЕРЕДН КРЫЛА ЛЕВ (Китай)</t>
  </si>
  <si>
    <t>868123X000</t>
  </si>
  <si>
    <t>AVANTE {ELANTRA 10-} ПОДКРЫЛОК ПЕРЕДН КРЫЛА ПРАВ (Китай)</t>
  </si>
  <si>
    <t>868113X700</t>
  </si>
  <si>
    <t>AVANTE {ELANTRA 14-} ПОДКРЫЛОК ПЕРЕДН КРЫЛА ЛЕВ (Китай)</t>
  </si>
  <si>
    <t>868123X700</t>
  </si>
  <si>
    <t>AVANTE {ELANTRA 14-} ПОДКРЫЛОК ПЕРЕДН КРЫЛА ПРАВ (Китай)</t>
  </si>
  <si>
    <t>664003Y000</t>
  </si>
  <si>
    <t>AVANTE КАПОТ (Тайвань)</t>
  </si>
  <si>
    <t>791103X000</t>
  </si>
  <si>
    <t>AVANTE {ELANTRA 10-} ПЕТЛЯ КАПОТА ЛЕВ (Китай)</t>
  </si>
  <si>
    <t>791203X000</t>
  </si>
  <si>
    <t>AVANTE {ELANTRA 10-} ПЕТЛЯ КАПОТА ПРАВ (Китай)</t>
  </si>
  <si>
    <t>641013X000</t>
  </si>
  <si>
    <t>AVANTE {ELANTRA 10-} СУППОРТ РАДИАТОРА (Китай)</t>
  </si>
  <si>
    <t>876103X110</t>
  </si>
  <si>
    <t>AVANTE {ELANTRA 10-} ЗЕРКАЛО ЛЕВ ЭЛЕКТР БЕЗ ПОДОГРЕВ (Китай)</t>
  </si>
  <si>
    <t>876203X110</t>
  </si>
  <si>
    <t>AVANTE {ELANTRA 10-} ЗЕРКАЛО ПРАВ ЭЛЕКТР БЕЗ ПОДОГРЕВ (Китай)</t>
  </si>
  <si>
    <t>876103X550</t>
  </si>
  <si>
    <t>AVANTE {ELANTRA 14-} ЗЕРКАЛО ЛЕВ ЭЛЕКТР С ПОДОГРЕВ , УК.ПОВОР (Китай)</t>
  </si>
  <si>
    <t>876203X550</t>
  </si>
  <si>
    <t>AVANTE {ELANTRA 14-} ЗЕРКАЛО ПРАВ ЭЛЕКТР С ПОДОГРЕВ , УК.ПОВОР (Китай)</t>
  </si>
  <si>
    <t>876103X040</t>
  </si>
  <si>
    <t>AVANTE {ELANTRA 10-} ЗЕРКАЛО ЛЕВ ЭЛЕКТР С ПОДОГРЕВ , УК.ПОВОР (convex) (Тайвань)</t>
  </si>
  <si>
    <t>876203X160</t>
  </si>
  <si>
    <t>AVANTE {ELANTRA 10-} ЗЕРКАЛО ПРАВ ЭЛЕКТР С ПОДОГРЕВ , УК.ПОВОР (convex) (Тайвань)</t>
  </si>
  <si>
    <t>876103X540</t>
  </si>
  <si>
    <t>AVANTE {ELANTRA 14-} ЗЕРКАЛО ЛЕВ ЭЛЕКТР С ПОДОГРЕВ (Китай)</t>
  </si>
  <si>
    <t>876203X540</t>
  </si>
  <si>
    <t>AVANTE {ELANTRA 14-} ЗЕРКАЛО ПРАВ ЭЛЕКТР С ПОДОГРЕВ (Китай)</t>
  </si>
  <si>
    <t>876104V010</t>
  </si>
  <si>
    <t>AVANTE {ELANTRA 12-} ЗЕРКАЛО ЛЕВ ЭЛЕКТР С ПОДОГРЕВ , УК.ПОВОР (Китай)</t>
  </si>
  <si>
    <t>876204V010</t>
  </si>
  <si>
    <t>AVANTE {ELANTRA 12-} ЗЕРКАЛО ПРАВ ЭЛЕКТР С ПОДОГРЕВ , УК.ПОВОР (Китай)</t>
  </si>
  <si>
    <t>876103X030</t>
  </si>
  <si>
    <t>AVANTE {ELANTRA 10-} ЗЕРКАЛО ЛЕВ ЭЛЕКТР С ПОДОГРЕВ (Китай)</t>
  </si>
  <si>
    <t>876203X150</t>
  </si>
  <si>
    <t>AVANTE {ELANTRA 10-} ЗЕРКАЛО ПРАВ ЭЛЕКТР С ПОДОГРЕВ (Китай)</t>
  </si>
  <si>
    <t>760033X500</t>
  </si>
  <si>
    <t>AVANTE {ELANTRA 10-} ДВЕРЬ ПЕРЕДН ЛЕВ (Китай)</t>
  </si>
  <si>
    <t>760043X500</t>
  </si>
  <si>
    <t>AVANTE {ELANTRA 10-} ДВЕРЬ ПЕРЕДН ПРАВ (Китай)</t>
  </si>
  <si>
    <t>770033X000</t>
  </si>
  <si>
    <t>AVANTE {ELANTRA 10-} ДВЕРЬ ЗАДН ЛЕВ (Китай)</t>
  </si>
  <si>
    <t>770043X000</t>
  </si>
  <si>
    <t>AVANTE {ELANTRA 10-} ДВЕРЬ ЗАДН ПРАВ (Китай)</t>
  </si>
  <si>
    <t>715033XC00</t>
  </si>
  <si>
    <t>AVANTE {ELANTRA 10-} КРЫЛО ЗАДН ЛЕВ (Китай)</t>
  </si>
  <si>
    <t>715043XC00</t>
  </si>
  <si>
    <t>AVANTE {ELANTRA 10-} КРЫЛО ЗАДН ПРАВ (Китай)</t>
  </si>
  <si>
    <t>868233X000</t>
  </si>
  <si>
    <t>AVANTE {ELANTRA 10-} ПОДКРЫЛОК ЗАДН КРЫЛА ЛЕВ ПЕРЕД ЧАСТЬ (Китай)</t>
  </si>
  <si>
    <t>868243X000</t>
  </si>
  <si>
    <t>AVANTE {ELANTRA 10-} ПОДКРЫЛОК ЗАДН КРЫЛА ПРАВ ПЕРЕД ЧАСТЬ (Китай)</t>
  </si>
  <si>
    <t>868213X700</t>
  </si>
  <si>
    <t>AVANTE {ELANTRA 14- ???} ПОДКРЫЛОК ЗАДН КРЫЛА ЛЕВ (Китай)</t>
  </si>
  <si>
    <t>868223X700</t>
  </si>
  <si>
    <t>AVANTE {ELANTRA 14- ???} ПОДКРЫЛОК ЗАДН КРЫЛА ПРАВ (Китай)</t>
  </si>
  <si>
    <t>692003X040</t>
  </si>
  <si>
    <t>AVANTE {ELANTRA 10- под МОЛДИНГ (для Китая) см фото)} КРЫШКА БАГАЖНИКА (Китай)</t>
  </si>
  <si>
    <t>866113X000</t>
  </si>
  <si>
    <t>AVANTE {ELANTRA 10-} БАМПЕР ЗАДН (Китай)</t>
  </si>
  <si>
    <t>866113X700</t>
  </si>
  <si>
    <t>AVANTE {ELANTRA 14-} БАМПЕР ЗАДН (Китай)</t>
  </si>
  <si>
    <t>866313X100</t>
  </si>
  <si>
    <t>AVANTE {ELANTRA 10-} УСИЛИТЕЛЬ БАМПЕРА ЗАДН (Китай)</t>
  </si>
  <si>
    <t>866313X700</t>
  </si>
  <si>
    <t>AVANTE {ELANTRA 14-} УСИЛИТЕЛЬ БАМПЕРА ЗАДН (Китай)</t>
  </si>
  <si>
    <t>924013X010</t>
  </si>
  <si>
    <t>AVANTE {ELANTRA 10-} ФОНАРЬ ЗАДН ВНЕШН ЛЕВ (DEPO)</t>
  </si>
  <si>
    <t>924023X010</t>
  </si>
  <si>
    <t>AVANTE {ELANTRA 10-} ФОНАРЬ ЗАДН ВНЕШН ПРАВ (DEPO)</t>
  </si>
  <si>
    <t>AVANTE {ELANTRA 10-} ФОНАРЬ ЗАДН ВНЕШН ЛЕВ (Китай)</t>
  </si>
  <si>
    <t>AVANTE {ELANTRA 10-} ФОНАРЬ ЗАДН ВНЕШН ПРАВ (Китай)</t>
  </si>
  <si>
    <t>924033X050</t>
  </si>
  <si>
    <t>AVANTE {ELANTRA 10-} ФОНАРЬ ЗАДН ВНУТРЕН ЛЕВ (Китай)</t>
  </si>
  <si>
    <t>924043X050</t>
  </si>
  <si>
    <t>AVANTE {ELANTRA 10-} ФОНАРЬ ЗАДН ВНУТРЕН ПРАВ (Китай)</t>
  </si>
  <si>
    <t>AVANTE {ELANTRA 10-} ФОНАРЬ ЗАДН ВНУТРЕН ЛЕВ (DEPO)</t>
  </si>
  <si>
    <t>AVANTE {ELANTRA 10-} ФОНАРЬ ЗАДН ВНУТРЕН ПРАВ (DEPO)</t>
  </si>
  <si>
    <t>924013X010+924023X010+924033X050+924043X050</t>
  </si>
  <si>
    <t>AVANTE {ELANTRA 10-} ФОНАРЬ ЗАДН ВНЕШН+ВНУТР Л+П (КОМПЛЕКТ) ТЮНИНГ С ДИОД (EAGLE EYES) КРАСН-ТОНИР</t>
  </si>
  <si>
    <t>AVANTE {ELANTRA 10-} ФОНАРЬ ЗАДН ВНЕШН+ВНУТР Л+П (КОМПЛЕКТ) ТЮНИНГ ТОНИР С ДИОД (EAGLE EYES) ВНУТРИ ХРОМ</t>
  </si>
  <si>
    <t>AVANTE {ELANTRA 10-} ФОНАРЬ ЗАДН ВНЕШН+ВНУТР Л+П (КОМПЛЕКТ) ТЮНИНГ С ДИОД (EAGLE EYES) КРАСН-БЕЛ</t>
  </si>
  <si>
    <t>AVANTE {ELANTRA 10-} ФОНАРЬ ЗАДН ВНЕШН+ВНУТР Л+П (КОМПЛЕКТ) ТЮНИНГ С ДИОД (SONAR) ВНУТРИ ЧЕРН</t>
  </si>
  <si>
    <t>253103X100</t>
  </si>
  <si>
    <t>AVANTE {ELANTRA 10- / I30 12-/ KIA CERATO 13-/ SOUL 11-} РАДИАТОР ОХЛАЖДЕН AT (KOYO)</t>
  </si>
  <si>
    <t>865133X000</t>
  </si>
  <si>
    <t>AVANTE {ELANTRA 10-} КРЕПЛЕНИЕ БАМПЕРА ПЕРЕДН ЛЕВ (Китай)</t>
  </si>
  <si>
    <t>865143X000</t>
  </si>
  <si>
    <t>AVANTE {ELANTRA 10-} КРЕПЛЕНИЕ БАМПЕРА ПЕРЕДН ПРАВ (Китай)</t>
  </si>
  <si>
    <t>AVANTE {ELANTRA 10- / I30 12-/ KIA CERATO 13-/ SOUL 11-} РАДИАТОР ОХЛАЖДЕН AT</t>
  </si>
  <si>
    <t>866133X000</t>
  </si>
  <si>
    <t>AVANTE {ELANTRA 10-} КРЕПЛЕНИЕ БАМПЕРА ЗАДН ЛЕВ (Китай)</t>
  </si>
  <si>
    <t>866143X000</t>
  </si>
  <si>
    <t>AVANTE {ELANTRA 10-} КРЕПЛЕНИЕ БАМПЕРА ЗАДН ПРАВ (Китай)</t>
  </si>
  <si>
    <t>253803X000</t>
  </si>
  <si>
    <t>AVANTE {ELANTRA 11-/I30 12-/CERATO 12-} МОТОР+ВЕНТИЛЯТОР  РАДИАТ ОХЛАЖДЕН С КОРПУС (Китай)</t>
  </si>
  <si>
    <t>281113X000+281123X000</t>
  </si>
  <si>
    <t>AVANTE {ELANTRA 10-} КОРПУС ВОЗД ФИЛЬТРА (Китай)</t>
  </si>
  <si>
    <t>624003X000</t>
  </si>
  <si>
    <t>AVANTE {ELANTRA 10-} ПОДРАМНИК П/ДВИГАТЕЛЬ (Китай)</t>
  </si>
  <si>
    <t>111.02351.1</t>
  </si>
  <si>
    <t>ELANTRA {I30 12-/CEED 12-} ЗАЩИТА ПОДДОНА ДВИГАТЕЛЯ + КПП , С КРЕПЛЕН , СТАЛЬН</t>
  </si>
  <si>
    <t>291103X700</t>
  </si>
  <si>
    <t>HYUNDAI EXCEL/PONY (92-94)</t>
  </si>
  <si>
    <t>9210124300</t>
  </si>
  <si>
    <t>92-94</t>
  </si>
  <si>
    <t>EXCEL {PONY} ФАРА ЛЕВ (DEPO)</t>
  </si>
  <si>
    <t>9210224300</t>
  </si>
  <si>
    <t>EXCEL {PONY} ФАРА ПРАВ (DEPO)</t>
  </si>
  <si>
    <t>HYUNDAI GALLOPER (91-)</t>
  </si>
  <si>
    <t>MB408787</t>
  </si>
  <si>
    <t>83-90</t>
  </si>
  <si>
    <t>PAJERO {GALLOPER 93-} КРЫЛО ПЕРЕДН ЛЕВ БЕЗ ОТВ П/ПОВТОРИТЕЛЬ (Тайвань)</t>
  </si>
  <si>
    <t>MB408788</t>
  </si>
  <si>
    <t>PAJERO {GALLOPER 93-} КРЫЛО ПЕРЕДН ПРАВ БЕЗ ОТВ П/ПОВТОРИТЕЛЬ (Тайвань)</t>
  </si>
  <si>
    <t>MB270160</t>
  </si>
  <si>
    <t>PAJERO {GALLOPER 93-} КАПОТ (Тайвань)</t>
  </si>
  <si>
    <t>HYUNDAI GETZ (03-05)</t>
  </si>
  <si>
    <t>921101C010</t>
  </si>
  <si>
    <t>GETZ ФАРА ЛЕВ П/КОРРЕКТОР (DEPO)</t>
  </si>
  <si>
    <t>921201C010</t>
  </si>
  <si>
    <t>GETZ ФАРА ПРАВ П/КОРРЕКТОР (DEPO)</t>
  </si>
  <si>
    <t>GETZ ФАРА ЛЕВ П/КОРРЕКТОР (Китай)</t>
  </si>
  <si>
    <t>GETZ ФАРА ПРАВ П/КОРРЕКТОР (Китай)</t>
  </si>
  <si>
    <t>922011C000</t>
  </si>
  <si>
    <t>GETZ ФАРА ПРОТИВОТУМ ЛЕВ (DEPO)</t>
  </si>
  <si>
    <t>922021C000</t>
  </si>
  <si>
    <t>GETZ ФАРА ПРОТИВОТУМ ПРАВ (DEPO)</t>
  </si>
  <si>
    <t>GETZ ФАРА ПРОТИВОТУМ ЛЕВ (Китай)</t>
  </si>
  <si>
    <t>GETZ ФАРА ПРОТИВОТУМ ПРАВ (Китай)</t>
  </si>
  <si>
    <t>863651C000+863611C000</t>
  </si>
  <si>
    <t>GETZ РЕШЕТКА РАДИАТОРА С ХРОМ МОЛДИНГ (Тайвань) ЧЕРН</t>
  </si>
  <si>
    <t>863611C000</t>
  </si>
  <si>
    <t>GETZ {ТОЛЬКО ХРОМ. МОЛДИНГ!} РЕШЕТКА РАДИАТОРА (Тайвань) ХРОМ-ЧЕРН</t>
  </si>
  <si>
    <t>GETZ РЕШЕТКА РАДИАТОРА (Китай) ХРОМ-ЧЕРН</t>
  </si>
  <si>
    <t>GETZ РЕШЕТКА РАДИАТОРА (Китай) ЧЕРН</t>
  </si>
  <si>
    <t>865111C100</t>
  </si>
  <si>
    <t>GETZ БАМПЕР ПЕРЕДН (Тайвань) ЧЕРН</t>
  </si>
  <si>
    <t>GETZ БАМПЕР ПЕРЕДН (Италия)</t>
  </si>
  <si>
    <t>865231C000</t>
  </si>
  <si>
    <t>GETZ МОЛДИНГ БАМПЕРА ПЕРЕДН ЛЕВ (Тайвань) ЧЕРН</t>
  </si>
  <si>
    <t>865241C000</t>
  </si>
  <si>
    <t>GETZ МОЛДИНГ БАМПЕРА ПЕРЕДН ПРАВ (Тайвань) ЧЕРН</t>
  </si>
  <si>
    <t>865301C000</t>
  </si>
  <si>
    <t>GETZ УСИЛИТЕЛЬ БАМПЕРА ПЕРЕДН (Тайвань)</t>
  </si>
  <si>
    <t>663111C350D</t>
  </si>
  <si>
    <t>GETZ КРЫЛО ПЕРЕДН ЛЕВ С ОТВ П/ПОВТОРИТЕЛЬ (Тайвань)</t>
  </si>
  <si>
    <t>663211C350D</t>
  </si>
  <si>
    <t>GETZ КРЫЛО ПЕРЕДН ПРАВ С ОТВ П/ПОВТОРИТЕЛЬ (Тайвань)</t>
  </si>
  <si>
    <t>9233025500</t>
  </si>
  <si>
    <t>GETZ {TUCSON 04-/ PICANTO 04-/ RIO 05-/SPORTAGE 06-} ПОВТОРИТЕЛЬ ПОВОРОТА В КРЫЛО Л=П (Китай)</t>
  </si>
  <si>
    <t>868111C000</t>
  </si>
  <si>
    <t>GETZ ПОДКРЫЛОК ПЕРЕДН КРЫЛА ЛЕВ (Тайвань)</t>
  </si>
  <si>
    <t>868121C000</t>
  </si>
  <si>
    <t>GETZ ПОДКРЫЛОК ПЕРЕДН КРЫЛА ПРАВ (Тайвань)</t>
  </si>
  <si>
    <t>GETZ ПОДКРЫЛОК ПЕРЕДН КРЫЛА ЛЕВ (Китай)</t>
  </si>
  <si>
    <t>GETZ ПОДКРЫЛОК ПЕРЕДН КРЫЛА ПРАВ (Китай)</t>
  </si>
  <si>
    <t>664001C020</t>
  </si>
  <si>
    <t>GETZ КАПОТ (Тайвань)</t>
  </si>
  <si>
    <t>641011C001</t>
  </si>
  <si>
    <t>GETZ СУППОРТ РАДИАТОРА (Тайвань)</t>
  </si>
  <si>
    <t>876101C300</t>
  </si>
  <si>
    <t>GETZ ЗЕРКАЛО ЛЕВ МЕХАН С ТРОСИК (Тайвань)</t>
  </si>
  <si>
    <t>876201C300</t>
  </si>
  <si>
    <t>GETZ ЗЕРКАЛО ПРАВ МЕХАН С ТРОСИК (Тайвань)</t>
  </si>
  <si>
    <t>876101C310</t>
  </si>
  <si>
    <t>GETZ ЗЕРКАЛО ЛЕВ ЭЛЕКТР С ПОДОГРЕВ (convex) (Тайвань)</t>
  </si>
  <si>
    <t>876201C310</t>
  </si>
  <si>
    <t>GETZ ЗЕРКАЛО ПРАВ ЭЛЕКТР С ПОДОГРЕВ (convex) (Тайвань)</t>
  </si>
  <si>
    <t>713121C0B0</t>
  </si>
  <si>
    <t>GETZ ПОРОГ ЛЕВ (KLOKKERHOLM)</t>
  </si>
  <si>
    <t>713221C0B0</t>
  </si>
  <si>
    <t>GETZ ПОРОГ ПРАВ (KLOKKERHOLM)</t>
  </si>
  <si>
    <t>GETZ АРКА РЕМ.КРЫЛА ЗАДН ЛЕВ (KLOKKERHOLM)</t>
  </si>
  <si>
    <t>GETZ АРКА РЕМ.КРЫЛА ЗАДН ПРАВ (KLOKKERHOLM)</t>
  </si>
  <si>
    <t>737001C010</t>
  </si>
  <si>
    <t>GETZ КРЫШКА БАГАЖНИКА (Китай)</t>
  </si>
  <si>
    <t>817701C000</t>
  </si>
  <si>
    <t>GETZ АМОРТИЗАТОР КРЫШКИ БАГАЖНИКА (Китай)</t>
  </si>
  <si>
    <t>866111C110</t>
  </si>
  <si>
    <t>GETZ БАМПЕР ЗАДН С ОТВ П/ФОНАРИ СЛЕВА (Тайвань) ЧЕРН</t>
  </si>
  <si>
    <t>866301C200</t>
  </si>
  <si>
    <t>GETZ УСИЛИТЕЛЬ БАМПЕРА ЗАДН (Тайвань)</t>
  </si>
  <si>
    <t>GETZ УСИЛИТЕЛЬ БАМПЕРА ЗАДН (Китай)</t>
  </si>
  <si>
    <t>924011C000+924021C000</t>
  </si>
  <si>
    <t>03-08</t>
  </si>
  <si>
    <t>GETZ ФОНАРЬ ЗАДН ВНЕШН Л+П (КОМПЛЕКТ) ТЮНИНГ ПРОЗРАЧ (LEXUS ТИП) ВНУТРИ ХРОМ</t>
  </si>
  <si>
    <t>924011C000</t>
  </si>
  <si>
    <t>GETZ ФОНАРЬ ЗАДН ВНЕШН ЛЕВ (DEPO)</t>
  </si>
  <si>
    <t>924021C000</t>
  </si>
  <si>
    <t>GETZ ФОНАРЬ ЗАДН ВНЕШН ПРАВ (DEPO)</t>
  </si>
  <si>
    <t>GETZ ФОНАРЬ ЗАДН ВНЕШН ЛЕВ</t>
  </si>
  <si>
    <t>GETZ ФОНАРЬ ЗАДН ВНЕШН ПРАВ</t>
  </si>
  <si>
    <t>GETZ ФОНАРЬ ЗАДН ВНЕШН Л+П (КОМПЛЕКТ) ТЮНИНГ КРАСН - БЕЛ (JUNYAN) ВНУТРИ ЧЕРН</t>
  </si>
  <si>
    <t>253101C150</t>
  </si>
  <si>
    <t>02-</t>
  </si>
  <si>
    <t>GETZ {372 x 495 mm} РАДИАТОР ОХЛАЖДЕН (см.каталог)</t>
  </si>
  <si>
    <t>253101C200</t>
  </si>
  <si>
    <t>GETZ РАДИАТОР ОХЛАЖДЕН (см.каталог)</t>
  </si>
  <si>
    <t>976061C200</t>
  </si>
  <si>
    <t>GETZ {535 x 325 mm} КОНДЕНСАТОР КОНДИЦ MT (NISSENS) (AVA) (см.каталог)</t>
  </si>
  <si>
    <t>976061C100</t>
  </si>
  <si>
    <t>GETZ {535 x 345 mm} КОНДЕНСАТОР КОНДИЦ AT (см.каталог)</t>
  </si>
  <si>
    <t>HYUNDAI GETZ (05-)</t>
  </si>
  <si>
    <t>921011C510</t>
  </si>
  <si>
    <t>921021C510</t>
  </si>
  <si>
    <t>GETZ ФАРА ЛЕВ (Китай)</t>
  </si>
  <si>
    <t>GETZ ФАРА ПРАВ (Китай)</t>
  </si>
  <si>
    <t>GETZ ФАРА ЛЕВ С ЭЛЕКТР КОРРЕКТОР (Китай)</t>
  </si>
  <si>
    <t>GETZ ФАРА ПРАВ С ЭЛЕКТР КОРРЕКТОР (Китай)</t>
  </si>
  <si>
    <t>922011C500</t>
  </si>
  <si>
    <t>922021C500</t>
  </si>
  <si>
    <t>863611C310+863651C310</t>
  </si>
  <si>
    <t>GETZ РЕШЕТКА РАДИАТОРА ЧЕРН , С ХРОМ МОЛДИНГ (Тайвань)</t>
  </si>
  <si>
    <t>863651C310</t>
  </si>
  <si>
    <t>GETZ РЕШЕТКА РАДИАТОРА ЧЕРН , БЕЗ ХРОМ МОЛДИНГ (Китай)</t>
  </si>
  <si>
    <t>865111C300</t>
  </si>
  <si>
    <t>GETZ БАМПЕР ПЕРЕДН БЕЗ ОТВ П/ПРОТИВОТУМ (Тайвань) ЧЕРН</t>
  </si>
  <si>
    <t>865111C310</t>
  </si>
  <si>
    <t>GETZ БАМПЕР ПЕРЕДН С ОТВ П/ПРОТИВОТУМ (Тайвань) ЧЕРН</t>
  </si>
  <si>
    <t>GETZ БАМПЕР ПЕРЕДН С ОТВ П/ПРОТИВОТУМ (Китай)</t>
  </si>
  <si>
    <t>865301C300</t>
  </si>
  <si>
    <t>GETZ УСИЛИТЕЛЬ БАМПЕРА ПЕРЕДН (Китай)</t>
  </si>
  <si>
    <t>663111C650</t>
  </si>
  <si>
    <t>663211C650</t>
  </si>
  <si>
    <t>868111C500</t>
  </si>
  <si>
    <t>868121C500</t>
  </si>
  <si>
    <t>868411C500+868421C500+868311C000+868321C000</t>
  </si>
  <si>
    <t>GETZ БРЫЗГОВИК ПЕРЕДН КРЫЛА Л+П (КОМПЛЕКТ) + ЗАДН (4 шт) (Китай)</t>
  </si>
  <si>
    <t>664001C510</t>
  </si>
  <si>
    <t>641011C500</t>
  </si>
  <si>
    <t>715031C0B0</t>
  </si>
  <si>
    <t>GETZ КРЫЛО ЗАДН ЛЕВ (Китай)</t>
  </si>
  <si>
    <t>715041C0B0</t>
  </si>
  <si>
    <t>GETZ КРЫЛО ЗАДН ПРАВ (Китай)</t>
  </si>
  <si>
    <t>868211C500</t>
  </si>
  <si>
    <t>GETZ ПОДКРЫЛОК ЗАДН КРЫЛА ЛЕВ (РОССИЯ)</t>
  </si>
  <si>
    <t>868221C500</t>
  </si>
  <si>
    <t>GETZ ПОДКРЫЛОК ЗАДН КРЫЛА ПРАВ (РОССИЯ)</t>
  </si>
  <si>
    <t>737001C210</t>
  </si>
  <si>
    <t>866111C310</t>
  </si>
  <si>
    <t>GETZ БАМПЕР ЗАДН (Китай)</t>
  </si>
  <si>
    <t>GETZ БАМПЕР ЗАДН (Тайвань) ЧЕРН</t>
  </si>
  <si>
    <t>866231C300</t>
  </si>
  <si>
    <t>GETZ МОЛДИНГ БАМПЕРА ЗАДН (Тайвань) ЧЕРН</t>
  </si>
  <si>
    <t>GETZ МОЛДИНГ БАМПЕРА ЗАДН (Китай) ЧЕРН</t>
  </si>
  <si>
    <t>866301C310</t>
  </si>
  <si>
    <t>924011C510</t>
  </si>
  <si>
    <t>924021C510</t>
  </si>
  <si>
    <t>924011C510+924021C510</t>
  </si>
  <si>
    <t>GETZ ФОНАРЬ ЗАДН ВНЕШН Л+П (КОМПЛЕКТ) ТЮНИНГ ДИОД ПРОЗРАЧ (JUNYAN) ВНУТРИ ХРОМ</t>
  </si>
  <si>
    <t>865151C300</t>
  </si>
  <si>
    <t>GETZ КРЕПЛЕНИЕ БАМПЕРА ПЕРЕДН ЛЕВ (Китай)</t>
  </si>
  <si>
    <t>865161C300</t>
  </si>
  <si>
    <t>GETZ КРЕПЛЕНИЕ БАМПЕРА ПЕРЕДН ПРАВ (Китай)</t>
  </si>
  <si>
    <t>253801C360</t>
  </si>
  <si>
    <t>GETZ МОТОР+ВЕНТИЛЯТОР  РАДИАТ ОХЛАЖДЕН С КОРПУС (Китай)</t>
  </si>
  <si>
    <t>551001C200</t>
  </si>
  <si>
    <t>GETZ ПОДРАМНИК ЗАДН (Китай)</t>
  </si>
  <si>
    <t>111.02304.2</t>
  </si>
  <si>
    <t>GETZ ЗАЩИТА ПОДДОНА ДВИГАТЕЛЯ , С КРЕПЛЕН , СТАЛЬН</t>
  </si>
  <si>
    <t>HYUNDAI H1 (95-96)</t>
  </si>
  <si>
    <t>HYUNDAI H100 (93-95) (96-)</t>
  </si>
  <si>
    <t>9240143800</t>
  </si>
  <si>
    <t>96-</t>
  </si>
  <si>
    <t>H100 ФОНАРЬ ЗАДН ВНЕШН ЛЕВ (DEPO)</t>
  </si>
  <si>
    <t>9240243800</t>
  </si>
  <si>
    <t>H100 ФОНАРЬ ЗАДН ВНЕШН ПРАВ (DEPO)</t>
  </si>
  <si>
    <t>HYUNDAI I20 (09-)</t>
  </si>
  <si>
    <t>921011J010</t>
  </si>
  <si>
    <t>I20 ФАРА ЛЕВ С РЕГ.МОТОР (DEPO)</t>
  </si>
  <si>
    <t>921021J010</t>
  </si>
  <si>
    <t>I20 ФАРА ПРАВ С РЕГ.МОТОР (DEPO)</t>
  </si>
  <si>
    <t>922011J000</t>
  </si>
  <si>
    <t>I20 ФАРА ПРОТИВОТУМ ЛЕВ (DEPO)</t>
  </si>
  <si>
    <t>922021J000</t>
  </si>
  <si>
    <t>I20 ФАРА ПРОТИВОТУМ ПРАВ (DEPO)</t>
  </si>
  <si>
    <t>863511J000</t>
  </si>
  <si>
    <t>I20 РЕШЕТКА РАДИАТОРА (Тайвань) ТЕМНО-СЕР</t>
  </si>
  <si>
    <t>863521J010</t>
  </si>
  <si>
    <t>I20 МОЛДИНГ РЕШЕТКИ РАДИАТОРА (Тайвань)</t>
  </si>
  <si>
    <t>865101J000</t>
  </si>
  <si>
    <t>I20 БАМПЕР ПЕРЕДН БЕЗ ОТВ П/ПРОТИВОТУМ (Тайвань)</t>
  </si>
  <si>
    <t>865101J010</t>
  </si>
  <si>
    <t>I20 БАМПЕР ПЕРЕДН С ОТВ П/ПРОТИВОТУМ (Тайвань)</t>
  </si>
  <si>
    <t>I20 БАМПЕР ПЕРЕДН С ОТВ П/ПРОТИВОТУМ (Китай)</t>
  </si>
  <si>
    <t>865301J000</t>
  </si>
  <si>
    <t>I20 УСИЛИТЕЛЬ БАМПЕРА ПЕРЕДН (Тайвань)</t>
  </si>
  <si>
    <t>663211J000</t>
  </si>
  <si>
    <t>I20 КРЫЛО ПЕРЕДН ЛЕВ (Тайвань)</t>
  </si>
  <si>
    <t>663111J000</t>
  </si>
  <si>
    <t>I20 КРЫЛО ПЕРЕДН ПРАВ (Тайвань)</t>
  </si>
  <si>
    <t>868111J000</t>
  </si>
  <si>
    <t>I20 ПОДКРЫЛОК ПЕРЕДН КРЫЛА ЛЕВ (Тайвань)</t>
  </si>
  <si>
    <t>868121J000</t>
  </si>
  <si>
    <t>I20 ПОДКРЫЛОК ПЕРЕДН КРЫЛА ПРАВ (Тайвань)</t>
  </si>
  <si>
    <t>I20 ПОДКРЫЛОК ПЕРЕДН КРЫЛА ЛЕВ (Китай)</t>
  </si>
  <si>
    <t>I20 ПОДКРЫЛОК ПЕРЕДН КРЫЛА ПРАВ (Китай)</t>
  </si>
  <si>
    <t>664001J000</t>
  </si>
  <si>
    <t>I20 КАПОТ (Тайвань)</t>
  </si>
  <si>
    <t>641011J000</t>
  </si>
  <si>
    <t>I20 СУППОРТ РАДИАТОРА (Тайвань)</t>
  </si>
  <si>
    <t>876101J300</t>
  </si>
  <si>
    <t>I20 ЗЕРКАЛО ЛЕВ ЭЛЕКТР С ПОДОГРЕВ (convex) (Тайвань) ГРУНТ</t>
  </si>
  <si>
    <t>876201J300</t>
  </si>
  <si>
    <t>I20 ЗЕРКАЛО ПРАВ ЭЛЕКТР С ПОДОГРЕВ (convex) (Тайвань) ГРУНТ</t>
  </si>
  <si>
    <t>876101J000</t>
  </si>
  <si>
    <t>I20 ЗЕРКАЛО ЛЕВ МЕХАН С ТРОСИК (Тайвань)</t>
  </si>
  <si>
    <t>876201J000</t>
  </si>
  <si>
    <t>I20 ЗЕРКАЛО ПРАВ МЕХАН С ТРОСИК (Тайвань)</t>
  </si>
  <si>
    <t>817701J000</t>
  </si>
  <si>
    <t>I20 АМОРТИЗАТОР КРЫШКИ БАГАЖНИКА (Китай)</t>
  </si>
  <si>
    <t>924011J000</t>
  </si>
  <si>
    <t>I20 ФОНАРЬ ЗАДН ВНЕШН ЛЕВ (DEPO)</t>
  </si>
  <si>
    <t>924021J000</t>
  </si>
  <si>
    <t>I20 ФОНАРЬ ЗАДН ВНЕШН ПРАВ (DEPO)</t>
  </si>
  <si>
    <t>253101J000/253101J200</t>
  </si>
  <si>
    <t>I20 РАДИАТОР ОХЛАЖДЕН MT (KOYO)</t>
  </si>
  <si>
    <t>253101J050</t>
  </si>
  <si>
    <t>I20 РАДИАТОР ОХЛАЖДЕН AT (KOYO)</t>
  </si>
  <si>
    <t>I20 РАДИАТОР ОХЛАЖДЕН AT</t>
  </si>
  <si>
    <t>976061J000</t>
  </si>
  <si>
    <t>I20 КОНДЕНСАТОР КОНДИЦ</t>
  </si>
  <si>
    <t>HYUNDAI I30 (07-11)</t>
  </si>
  <si>
    <t>921012L010</t>
  </si>
  <si>
    <t>I30 ФАРА ЛЕВ (Китай)</t>
  </si>
  <si>
    <t>921022L010</t>
  </si>
  <si>
    <t>I30 ФАРА ПРАВ (Китай)</t>
  </si>
  <si>
    <t>921012L020</t>
  </si>
  <si>
    <t>I30 ФАРА ЛЕВ П/КОРРЕКТОР (DEPO) ВНУТРИ ХРОМ</t>
  </si>
  <si>
    <t>921022L020</t>
  </si>
  <si>
    <t>I30 ФАРА ПРАВ П/КОРРЕКТОР (DEPO) ВНУТРИ ХРОМ</t>
  </si>
  <si>
    <t>921012R000</t>
  </si>
  <si>
    <t>I30 ФАРА ЛЕВ П/КОРРЕКТОР (DEPO) ВНУТРИ ЧЕРН</t>
  </si>
  <si>
    <t>921022R000</t>
  </si>
  <si>
    <t>I30 ФАРА ПРАВ П/КОРРЕКТОР (DEPO) ВНУТРИ ЧЕРН</t>
  </si>
  <si>
    <t>922012L000</t>
  </si>
  <si>
    <t>I30 ФАРА ПРОТИВОТУМ ЛЕВ (DEPO)</t>
  </si>
  <si>
    <t>922012R500</t>
  </si>
  <si>
    <t>922022R500</t>
  </si>
  <si>
    <t>I30 ФАРА ПРОТИВОТУМ ПРАВ (DEPO)</t>
  </si>
  <si>
    <t>922022L000</t>
  </si>
  <si>
    <t>I30 ФАРА ПРОТИВОТУМ ЛЕВ (Китай)</t>
  </si>
  <si>
    <t>I30 ФАРА ПРОТИВОТУМ ПРАВ (Китай)</t>
  </si>
  <si>
    <t>863502L000</t>
  </si>
  <si>
    <t>I30 РЕШЕТКА РАДИАТОРА (Китай) ЧЕРН</t>
  </si>
  <si>
    <t>863512L000</t>
  </si>
  <si>
    <t>I30 РЕШЕТКА РАДИАТОРА (Тайвань) ЧЕРН</t>
  </si>
  <si>
    <t>863512L000+863522L000</t>
  </si>
  <si>
    <t>I30 РЕШЕТКА РАДИАТОРА С ХРОМ МОЛДИНГ (Китай)</t>
  </si>
  <si>
    <t>863522L000</t>
  </si>
  <si>
    <t>I30 МОЛДИНГ РЕШЕТКИ РАДИАТОРА ХРОМ</t>
  </si>
  <si>
    <t>865112L000</t>
  </si>
  <si>
    <t>I30 БАМПЕР ПЕРЕДН (Тайвань)</t>
  </si>
  <si>
    <t>I30 БАМПЕР ПЕРЕДН (Китай)</t>
  </si>
  <si>
    <t>865612L010</t>
  </si>
  <si>
    <t>I30 РЕШЕТКА БАМПЕРА ПЕРЕДН (Тайвань) ЧЕРН</t>
  </si>
  <si>
    <t>865632L000</t>
  </si>
  <si>
    <t>I30 РЕШЕТКА БАМПЕРА ПЕРЕДН ЛЕВ (Тайвань) ЧЕРН</t>
  </si>
  <si>
    <t>865642L000</t>
  </si>
  <si>
    <t>I30 РЕШЕТКА БАМПЕРА ПЕРЕДН ПРАВ (Тайвань) ЧЕРН</t>
  </si>
  <si>
    <t>865302L000</t>
  </si>
  <si>
    <t>I30 УСИЛИТЕЛЬ БАМПЕРА ПЕРЕДН (Тайвань)</t>
  </si>
  <si>
    <t>I30 УСИЛИТЕЛЬ БАМПЕРА ПЕРЕДН (Китай)</t>
  </si>
  <si>
    <t>663112L030</t>
  </si>
  <si>
    <t>I30 КРЫЛО ПЕРЕДН ЛЕВ С ОТВ П/ПОВТОРИТЕЛЬ (Тайвань)</t>
  </si>
  <si>
    <t>663212L030</t>
  </si>
  <si>
    <t>I30 КРЫЛО ПЕРЕДН ПРАВ С ОТВ П/ПОВТОРИТЕЛЬ (Тайвань)</t>
  </si>
  <si>
    <t>868112L000</t>
  </si>
  <si>
    <t>I30 ПОДКРЫЛОК ПЕРЕДН КРЫЛА ЛЕВ (Тайвань)</t>
  </si>
  <si>
    <t>868122L000</t>
  </si>
  <si>
    <t>I30 ПОДКРЫЛОК ПЕРЕДН КРЫЛА ПРАВ (Тайвань)</t>
  </si>
  <si>
    <t>I30 ПОДКРЫЛОК ПЕРЕДН КРЫЛА ЛЕВ (Китай)</t>
  </si>
  <si>
    <t>I30 ПОДКРЫЛОК ПЕРЕДН КРЫЛА ПРАВ (Китай)</t>
  </si>
  <si>
    <t>868322L000+868312L000+868422L000+868412L000</t>
  </si>
  <si>
    <t>I30 БРЫЗГОВИК ПЕРЕДН КРЫЛА Л+П (КОМПЛЕКТ) + ЗАДН (4 шт) (Китай)</t>
  </si>
  <si>
    <t>664002L010</t>
  </si>
  <si>
    <t>I30 КАПОТ (Тайвань)</t>
  </si>
  <si>
    <t>641012L000</t>
  </si>
  <si>
    <t>I30 {РЕСТАЙЛИНГ} СУППОРТ РАДИАТОРА (Тайвань)</t>
  </si>
  <si>
    <t>I30 СУППОРТ РАДИАТОРА (Китай)</t>
  </si>
  <si>
    <t>876102L100</t>
  </si>
  <si>
    <t>I30 ЗЕРКАЛО ЛЕВ ЭЛЕКТР С ПОДОГРЕВ ГРУНТ (Тайвань)</t>
  </si>
  <si>
    <t>876202L100</t>
  </si>
  <si>
    <t>I30 ЗЕРКАЛО ПРАВ ЭЛЕКТР С ПОДОГРЕВ ГРУНТ (Тайвань)</t>
  </si>
  <si>
    <t>I30 ЗЕРКАЛО ЛЕВ ЭЛЕКТР (Китай)</t>
  </si>
  <si>
    <t>I30 ЗЕРКАЛО ПРАВ ЭЛЕКТР (Китай)</t>
  </si>
  <si>
    <t>I30 ЗЕРКАЛО ЛЕВ ЭЛЕКТР С ПОДОГРЕВ (Китай)</t>
  </si>
  <si>
    <t>I30 ЗЕРКАЛО ПРАВ ЭЛЕКТР С ПОДОГРЕВ (Китай)</t>
  </si>
  <si>
    <t>876112L100</t>
  </si>
  <si>
    <t>I30 СТЕКЛО ЗЕРКАЛА ЛЕВ С ПОДОГРЕВ (aspherical) (Тайвань)</t>
  </si>
  <si>
    <t>876212L100</t>
  </si>
  <si>
    <t>I30 СТЕКЛО ЗЕРКАЛА ПРАВ С ПОДОГРЕВ (convex) (Тайвань)</t>
  </si>
  <si>
    <t>817702L000</t>
  </si>
  <si>
    <t>I30 АМОРТИЗАТОР КРЫШКИ БАГАЖНИКА (Китай)</t>
  </si>
  <si>
    <t>866102L000</t>
  </si>
  <si>
    <t>I30 БАМПЕР ЗАДН (Китай)</t>
  </si>
  <si>
    <t>866112L020</t>
  </si>
  <si>
    <t>I30 БАМПЕР ЗАДН (Тайвань)</t>
  </si>
  <si>
    <t>866312L010</t>
  </si>
  <si>
    <t>I30 УСИЛИТЕЛЬ БАМПЕРА ЗАДН (Тайвань)</t>
  </si>
  <si>
    <t>924012L010</t>
  </si>
  <si>
    <t>I30 ФОНАРЬ ЗАДН ВНЕШН ЛЕВ</t>
  </si>
  <si>
    <t>924022L010</t>
  </si>
  <si>
    <t>I30 ФОНАРЬ ЗАДН ВНЕШН ПРАВ</t>
  </si>
  <si>
    <t>924013L010</t>
  </si>
  <si>
    <t>I30 ФОНАРЬ ЗАДН ВНЕШН ЛЕВ (DEPO)</t>
  </si>
  <si>
    <t>I30 ФОНАРЬ ЗАДН ВНЕШН ПРАВ (DEPO)</t>
  </si>
  <si>
    <t>253102H000</t>
  </si>
  <si>
    <t>I30 РАДИАТОР ОХЛАЖДЕН MT (см.каталог)</t>
  </si>
  <si>
    <t>I30 МОТОР+ВЕНТИЛЯТОР  РАДИАТ ОХЛАЖДЕН С КОРПУС (Китай)</t>
  </si>
  <si>
    <t>624052L000</t>
  </si>
  <si>
    <t>I30 ПОДРАМНИК П/ДВИГАТЕЛЬ (Китай)</t>
  </si>
  <si>
    <t>HYUNDAI I30 (12-)</t>
  </si>
  <si>
    <t>92101A6000</t>
  </si>
  <si>
    <t>12-</t>
  </si>
  <si>
    <t>I30 {H7/H7/PY21W/W5W} ФАРА ЛЕВ ЛИНЗОВАН +/- КОРРЕКТОР (Китай)</t>
  </si>
  <si>
    <t>92102A6000</t>
  </si>
  <si>
    <t>I30 {H7/H7/PY21W/W5W} ФАРА ПРАВ ЛИНЗОВАН +/- КОРРЕКТОР (Китай)</t>
  </si>
  <si>
    <t>92101A6060</t>
  </si>
  <si>
    <t>15-</t>
  </si>
  <si>
    <t>I30 ФАРА ЛЕВ ЛИНЗОВАН , С РЕГ.МОТОР (DEPO)</t>
  </si>
  <si>
    <t>92102A6060</t>
  </si>
  <si>
    <t>I30 ФАРА ПРАВ ЛИНЗОВАН , С РЕГ.МОТОР (DEPO)</t>
  </si>
  <si>
    <t>92101A6020</t>
  </si>
  <si>
    <t>92102A6020</t>
  </si>
  <si>
    <t>92201A6010</t>
  </si>
  <si>
    <t>92202A6010</t>
  </si>
  <si>
    <t>86511A6000</t>
  </si>
  <si>
    <t>66311A6010</t>
  </si>
  <si>
    <t>66321A6010</t>
  </si>
  <si>
    <t>66311A6000</t>
  </si>
  <si>
    <t>I30 КРЫЛО ПЕРЕДН ЛЕВ БЕЗ ОТВ П/ПОВТОРИТЕЛЬ (Тайвань)</t>
  </si>
  <si>
    <t>66321A6000</t>
  </si>
  <si>
    <t>I30 КРЫЛО ПЕРЕДН ПРАВ БЕЗ ОТВ П/ПОВТОРИТЕЛЬ (Тайвань)</t>
  </si>
  <si>
    <t>66400A5000</t>
  </si>
  <si>
    <t>87610A6030</t>
  </si>
  <si>
    <t>I30 ЗЕРКАЛО ЛЕВ ЭЛЕКТР БЕЗ ПОДОГРЕВ (convex) ГРУНТ (Тайвань)</t>
  </si>
  <si>
    <t>87620A6030</t>
  </si>
  <si>
    <t>I30 ЗЕРКАЛО ПРАВ ЭЛЕКТР БЕЗ ПОДОГРЕВ (convex) ГРУНТ (Тайвань)</t>
  </si>
  <si>
    <t>87610A6060</t>
  </si>
  <si>
    <t>I30 ЗЕРКАЛО ЛЕВ ЭЛЕКТР С ПОДОГРЕВ АВТОСКЛАДЫВ УК.ПОВОР ПОДСВЕТ 10 КОНТ (convex) ГРУНТ (Тайвань)</t>
  </si>
  <si>
    <t>87620A6060</t>
  </si>
  <si>
    <t>I30 ЗЕРКАЛО ПРАВ ЭЛЕКТР С ПОДОГРЕВ АВТОСКЛАДЫВ УК.ПОВОР ПОДСВЕТ 10 КОНТ (convex) ГРУНТ (Тайвань)</t>
  </si>
  <si>
    <t>I30 ЗЕРКАЛО ЛЕВ ЭЛЕКТР БЕЗ ПОДОГРЕВ (Китай)</t>
  </si>
  <si>
    <t>I30 ЗЕРКАЛО ПРАВ ЭЛЕКТР БЕЗ ПОДОГРЕВ (Китай)</t>
  </si>
  <si>
    <t>87610A6050</t>
  </si>
  <si>
    <t>I30 ЗЕРКАЛО ЛЕВ ЭЛЕКТР С ПОДОГРЕВ , УК.ПОВОР (Китай)</t>
  </si>
  <si>
    <t>87620A6050</t>
  </si>
  <si>
    <t>I30 ЗЕРКАЛО ПРАВ ЭЛЕКТР С ПОДОГРЕВ , УК.ПОВОР (Китай)</t>
  </si>
  <si>
    <t>87610A6040</t>
  </si>
  <si>
    <t>87620A6040</t>
  </si>
  <si>
    <t>86611A6000</t>
  </si>
  <si>
    <t>92410A5020</t>
  </si>
  <si>
    <t>I30 ФОНАРЬ ЗАДН ВНЕШН ЛЕВ (Китай)</t>
  </si>
  <si>
    <t>92420A5020</t>
  </si>
  <si>
    <t>I30 ФОНАРЬ ЗАДН ВНЕШН ПРАВ (Китай)</t>
  </si>
  <si>
    <t>92430A5010</t>
  </si>
  <si>
    <t>I30 ФОНАРЬ ЗАДН ВНУТРЕН ЛЕВ (Китай)</t>
  </si>
  <si>
    <t>92440A5010</t>
  </si>
  <si>
    <t>I30 ФОНАРЬ ЗАДН ВНУТРЕН ПРАВ (Китай)</t>
  </si>
  <si>
    <t>111.02350.1</t>
  </si>
  <si>
    <t>I30 { CEED/CERATO 12-} ЗАЩИТА ПОДДОНА ДВИГАТЕЛЯ + КПП , С КРЕПЛЕН , СТАЛЬН</t>
  </si>
  <si>
    <t>HYUNDAI I40 (11- )</t>
  </si>
  <si>
    <t>922013Z000</t>
  </si>
  <si>
    <t>I40 ФАРА ПРОТИВОТУМ ЛЕВ (DEPO)</t>
  </si>
  <si>
    <t>922023Z000</t>
  </si>
  <si>
    <t>I40 ФАРА ПРОТИВОТУМ ПРАВ (DEPO)</t>
  </si>
  <si>
    <t>922013Z000+922023Z000</t>
  </si>
  <si>
    <t>I40 ФАРА ПРОТИВОТУМ Л+П (КОМПЛЕКТ) (Китай)</t>
  </si>
  <si>
    <t>I40 ФАРА ПРОТИВОТУМ Л+П (КОМПЛЕКТ) С ПРОВОДК И КНОПКОЙ (Китай)</t>
  </si>
  <si>
    <t>865303Z000</t>
  </si>
  <si>
    <t>I40 УСИЛИТЕЛЬ БАМПЕРА ПЕРЕДН (Китай)</t>
  </si>
  <si>
    <t>663113Z000</t>
  </si>
  <si>
    <t>I40 КРЫЛО ПЕРЕДН ЛЕВ (Китай)</t>
  </si>
  <si>
    <t>663213Z000</t>
  </si>
  <si>
    <t>I40 КРЫЛО ПЕРЕДН ПРАВ (Китай)</t>
  </si>
  <si>
    <t>664003Z000</t>
  </si>
  <si>
    <t>I40 КАПОТ (Китай)</t>
  </si>
  <si>
    <t>641013Z000</t>
  </si>
  <si>
    <t>I40 СУППОРТ РАДИАТОРА (Китай)</t>
  </si>
  <si>
    <t>I40 СУППОРТ РАДИАТОРА (Тайвань)</t>
  </si>
  <si>
    <t>876113Z030</t>
  </si>
  <si>
    <t>I40 СТЕКЛО ЗЕРКАЛА ЛЕВ С ПОДОГРЕВ (convex) (Тайвань)</t>
  </si>
  <si>
    <t>876213Z010</t>
  </si>
  <si>
    <t>I40 СТЕКЛО ЗЕРКАЛА ПРАВ С ПОДОГРЕВ (convex) (Тайвань)</t>
  </si>
  <si>
    <t>866313Z300</t>
  </si>
  <si>
    <t>I40 УСИЛИТЕЛЬ БАМПЕРА ЗАДН (Китай)</t>
  </si>
  <si>
    <t>111.02342.1</t>
  </si>
  <si>
    <t>I40 ЗАЩИТА ПОДДОНА ДВИГАТЕЛЯ + КПП , С КРЕПЛЕН , СТАЛЬН</t>
  </si>
  <si>
    <t>HYUNDAI IX35 (10- )</t>
  </si>
  <si>
    <t>921022Y000+921012Y000</t>
  </si>
  <si>
    <t>IX35 ФАРА Л+П (КОМПЛЕКТ) ТЮНИНГ (DEVIL EYES) ЛИНЗОВАН С СВЕТЯЩ ОБОДК +/- П/КОРРЕКТОР (EAGLE EYES) ВНУТРИ ХРОМ</t>
  </si>
  <si>
    <t>921012Y000+921022Y000</t>
  </si>
  <si>
    <t>IX35 ФАРА Л+П (КОМПЛЕКТ) ТЮНИНГ (DEVIL EYES) ЛИНЗОВАН С СВЕТЯЩ ОБОДК +/- П/КОРРЕКТОР (EAGLE EYES) ВНУТРИ ЧЕРН</t>
  </si>
  <si>
    <t>921012S610</t>
  </si>
  <si>
    <t>IX35 ФАРА ЛЕВ ЛИНЗОВАН П/КОРРЕКТОР , ДИОД , ВНУТРИ ЧЕРН (DEPO)</t>
  </si>
  <si>
    <t>921022S610</t>
  </si>
  <si>
    <t>IX35 ФАРА ПРАВ ЛИНЗОВАН П/КОРРЕКТОР , ДИОД , ВНУТРИ ЧЕРН (DEPO)</t>
  </si>
  <si>
    <t>921012Y000</t>
  </si>
  <si>
    <t>IX35 ФАРА ЛЕВ +/- П/КОРРЕКТОР ВНУТРИ (DEPO) ЧЕРН</t>
  </si>
  <si>
    <t>921012S620</t>
  </si>
  <si>
    <t>IX35 ФАРА ЛЕВ ЛИНЗОВАН П/КОРРЕКТОР , С 2 ДИОД , ВНУТРИ ЧЕРН (DEPO)</t>
  </si>
  <si>
    <t>921022Y000</t>
  </si>
  <si>
    <t>IX35 ФАРА ПРАВ +/- П/КОРРЕКТОР ВНУТРИ (DEPO) ЧЕРН</t>
  </si>
  <si>
    <t>921022S620</t>
  </si>
  <si>
    <t>IX35 ФАРА ПРАВ ЛИНЗОВАН П/КОРРЕКТОР , С 2 ДИОД , ВНУТРИ ЧЕРН (DEPO)</t>
  </si>
  <si>
    <t>IX35 ФАРА Л+П (КОМПЛЕКТ) ТЮНИНГ (DEVIL EYES) ЛИНЗОВАН С 2 СВЕТЯЩ ОБОДК +/- П/КОРРЕКТОР (EAGLE EYES) ВНУТРИ ЧЕРН</t>
  </si>
  <si>
    <t>IX35 ФАРА Л+П (КОМПЛЕКТ) ТЮНИНГ ЛИНЗОВАН С 2 СВЕТЯЩ ОБОДК СВЕТЯЩ.СЕКЦИЯМИ +/- П/КОРРЕКТОР (SONAR) ВНУТРИ ЧЕРН</t>
  </si>
  <si>
    <t>IX35 ФАРА Л+П (КОМПЛЕКТ) ТЮНИНГ (DEVIL EYES) ЛИНЗОВАН (JUNYAN) ВНУТРИ ХРОМ</t>
  </si>
  <si>
    <t>IX35 ФАРА Л+П (КОМПЛЕКТ) ТЮНИНГ (DEVIL EYES) ЛИНЗОВАН (JUNYAN) ВНУТРИ ЧЕРН</t>
  </si>
  <si>
    <t>IX35 ФАРА ЛЕВ (Китай)</t>
  </si>
  <si>
    <t>IX35 ФАРА ПРАВ (Китай)</t>
  </si>
  <si>
    <t>922012Y000/922012Z000</t>
  </si>
  <si>
    <t>IX35 ФАРА ПРОТИВОТУМ ЛЕВ (DEPO)</t>
  </si>
  <si>
    <t>922022Y000</t>
  </si>
  <si>
    <t>IX35 ФАРА ПРОТИВОТУМ ПРАВ (DEPO)</t>
  </si>
  <si>
    <t>922012Y000</t>
  </si>
  <si>
    <t>IX35 ФАРА ПРОТИВОТУМ ЛЕВ (Китай)</t>
  </si>
  <si>
    <t>IX35 ФАРА ПРОТИВОТУМ ПРАВ (Китай)</t>
  </si>
  <si>
    <t>IX35 ФАРА ПРОТИВОТУМ ЛЕВ (TYC)</t>
  </si>
  <si>
    <t>IX35 ФАРА ПРОТИВОТУМ ПРАВ (TYC)</t>
  </si>
  <si>
    <t>863512Y000</t>
  </si>
  <si>
    <t>IX35 РЕШЕТКА РАДИАТОРА (Китай)</t>
  </si>
  <si>
    <t>865502Y000</t>
  </si>
  <si>
    <t>IX35 МОЛДИНГ РЕШЕТКИ БАМПЕРА (Китай)</t>
  </si>
  <si>
    <t>865112S000</t>
  </si>
  <si>
    <t>TUCSON БАМПЕР ПЕРЕДН (Тайвань) ГРУНТ</t>
  </si>
  <si>
    <t>865112Y000</t>
  </si>
  <si>
    <t>IX35 {RUSSIAN TYPE} БАМПЕР ПЕРЕДН (Китай)</t>
  </si>
  <si>
    <t>IX35 {RUSSIAN TYPE} БАМПЕР ПЕРЕДН ГРУНТ (Тайвань)</t>
  </si>
  <si>
    <t>865612Y000</t>
  </si>
  <si>
    <t>IX35 РЕШЕТКА БАМПЕРА ПЕРЕДН (Тайвань)</t>
  </si>
  <si>
    <t>868582Y000+865532Y000+865812Y000</t>
  </si>
  <si>
    <t>IX35 РЕШЕТКА БАМПЕРА ПЕРЕДН ЛЕВ П/ПРОТИВОТУМ ХРОМ (Китай)</t>
  </si>
  <si>
    <t>865862Y000+865542Y000+865822Y000</t>
  </si>
  <si>
    <t>IX35 РЕШЕТКА БАМПЕРА ПЕРЕДН ПРАВ П/ПРОТИВОТУМ ХРОМ (Китай)</t>
  </si>
  <si>
    <t>IX35 РЕШЕТКА БАМПЕРА ПЕРЕДН (Китай)</t>
  </si>
  <si>
    <t>865122Y000</t>
  </si>
  <si>
    <t>IX35 СПОЙЛЕР БАМПЕРА ПЕРЕДН (Китай)</t>
  </si>
  <si>
    <t>865302S300</t>
  </si>
  <si>
    <t>IX35 УСИЛИТЕЛЬ БАМПЕРА ПЕРЕДН (Китай)</t>
  </si>
  <si>
    <t>IX35 УСИЛИТЕЛЬ БАМПЕРА ПЕРЕДН (Тайвань)</t>
  </si>
  <si>
    <t>663112S000</t>
  </si>
  <si>
    <t>IX35 КРЫЛО ПЕРЕДН ЛЕВ (Тайвань)</t>
  </si>
  <si>
    <t>663212S000</t>
  </si>
  <si>
    <t>IX35 КРЫЛО ПЕРЕДН ПРАВ (Тайвань)</t>
  </si>
  <si>
    <t>663112S050</t>
  </si>
  <si>
    <t>IX35 КРЫЛО ПЕРЕДН ЛЕВ С ОТВ П/ПОВТОРИТЕЛЬ (Тайвань)</t>
  </si>
  <si>
    <t>663212S050</t>
  </si>
  <si>
    <t>IX35 КРЫЛО ПЕРЕДН ПРАВ С ОТВ П/ПОВТОРИТЕЛЬ (Тайвань)</t>
  </si>
  <si>
    <t>868112Y000</t>
  </si>
  <si>
    <t>IX35 ПОДКРЫЛОК ПЕРЕДН КРЫЛА ЛЕВ (Тайвань)</t>
  </si>
  <si>
    <t>868122Y000</t>
  </si>
  <si>
    <t>IX35 ПОДКРЫЛОК ПЕРЕДН КРЫЛА ПРАВ (Тайвань)</t>
  </si>
  <si>
    <t>868112S000/868112Y000</t>
  </si>
  <si>
    <t>IX35 ПОДКРЫЛОК ПЕРЕДН КРЫЛА ЛЕВ (Китай)</t>
  </si>
  <si>
    <t>868122S000/868122Y000</t>
  </si>
  <si>
    <t>IX35 ПОДКРЫЛОК ПЕРЕДН КРЫЛА ПРАВ (Китай)</t>
  </si>
  <si>
    <t>868312S000+868322S000+868422S000+868412S000</t>
  </si>
  <si>
    <t>IX35 БРЫЗГОВИК ПЕРЕДН КРЫЛА Л+П (КОМПЛЕКТ) + ЗАДН (4 шт) (Китай)</t>
  </si>
  <si>
    <t>664002S000</t>
  </si>
  <si>
    <t>IX35 КАПОТ (Тайвань)</t>
  </si>
  <si>
    <t>791102S000</t>
  </si>
  <si>
    <t>IX35 ПЕТЛЯ КАПОТА ЛЕВ (Тайвань)</t>
  </si>
  <si>
    <t>791202S000</t>
  </si>
  <si>
    <t>IX35 ПЕТЛЯ КАПОТА ПРАВ (Тайвань)</t>
  </si>
  <si>
    <t>IX35 ПЕТЛЯ КАПОТА ЛЕВ (Китай)</t>
  </si>
  <si>
    <t>IX35 ПЕТЛЯ КАПОТА ПРАВ (Китай)</t>
  </si>
  <si>
    <t>641012Y000/641102Y000</t>
  </si>
  <si>
    <t>IX35 СУППОРТ РАДИАТОРА (Тайвань)</t>
  </si>
  <si>
    <t>641012S000/641012Y000/641102Y000</t>
  </si>
  <si>
    <t>IX35 СУППОРТ РАДИАТОРА (Китай)</t>
  </si>
  <si>
    <t>IX35 ПОРОГ-ПОДНОЖКА Л+П (КОМПЛЕКТ) BMW STYLE</t>
  </si>
  <si>
    <t>IX35 ПОРОГ-ПОДНОЖКА Л+П (КОМПЛЕКТ)</t>
  </si>
  <si>
    <t>IX35 РЕЙЛИНГИ НА КРЫШУ Л+П (КОМПЛЕКТ)</t>
  </si>
  <si>
    <t>IX35 РЕЙЛИНГИ НА КРЫШУ Л+П (КОМПЛЕКТ) (Китай)</t>
  </si>
  <si>
    <t>876102Y070</t>
  </si>
  <si>
    <t>IX35 ЗЕРКАЛО ЛЕВ ЭЛЕКТР С ПОДОГРЕВ УК.ПОВОР АВТОСКЛАДЫВ 8 КОНТ (Китай)</t>
  </si>
  <si>
    <t>876202Y070</t>
  </si>
  <si>
    <t>IX35 ЗЕРКАЛО ПРАВ ЭЛЕКТР С ПОДОГРЕВ УК.ПОВОР АВТОСКЛАДЫВ 8 КОНТ (Китай)</t>
  </si>
  <si>
    <t>876102S050/876102S380</t>
  </si>
  <si>
    <t>IX35 {для TUCSON 10-, СМ. ФОТО!} ЗЕРКАЛО ЛЕВ ЭЛЕКТР С ПОДОГРЕВ УК.ПОВОР (Тайвань)</t>
  </si>
  <si>
    <t>876202S050/876202S380</t>
  </si>
  <si>
    <t>IX35 {для TUCSON 10-, СМ. ФОТО!} ЗЕРКАЛО ПРАВ ЭЛЕКТР С ПОДОГРЕВ УК.ПОВОР (Тайвань)</t>
  </si>
  <si>
    <t>876102S030/876102S360</t>
  </si>
  <si>
    <t>IX35 {для TUCSON 10-, СМ. ФОТО!} ЗЕРКАЛО ЛЕВ ЭЛЕКТР С ПОДОГРЕВ (Тайвань)</t>
  </si>
  <si>
    <t>876202S030/876202S360</t>
  </si>
  <si>
    <t>IX35 {для TUCSON 10-, СМ. ФОТО!} ЗЕРКАЛО ПРАВ ЭЛЕКТР С ПОДОГРЕВ (Тайвань)</t>
  </si>
  <si>
    <t>876102S380/876102Y070</t>
  </si>
  <si>
    <t>IX35 ЗЕРКАЛО ЛЕВ ЭЛЕКТР С ПОДОГРЕВ УК.ПОВОР 6 КОНТ (Китай)</t>
  </si>
  <si>
    <t>876202S380/876202Y070</t>
  </si>
  <si>
    <t>IX35 ЗЕРКАЛО ПРАВ ЭЛЕКТР С ПОДОГРЕВ УК.ПОВОР 6 КОНТ (Китай)</t>
  </si>
  <si>
    <t>760032Y001</t>
  </si>
  <si>
    <t>IX35 ДВЕРЬ ПЕРЕДН ЛЕВ С ОТВ П/МОЛДИНГ (Китай)</t>
  </si>
  <si>
    <t>760042Y001</t>
  </si>
  <si>
    <t>IX35 ДВЕРЬ ПЕРЕДН ПРАВ С ОТВ П/МОЛДИНГ (Китай)</t>
  </si>
  <si>
    <t>770032Y010</t>
  </si>
  <si>
    <t>IX35 ДВЕРЬ ЗАДН ЛЕВ С ОТВ П/МОЛДИНГ (Китай)</t>
  </si>
  <si>
    <t>770042Y010</t>
  </si>
  <si>
    <t>IX35 ДВЕРЬ ЗАДН ПРАВ С ОТВ П/МОЛДИНГ (Китай)</t>
  </si>
  <si>
    <t>715032YC00</t>
  </si>
  <si>
    <t>IX35 КРЫЛО ЗАДН ЛЕВ (Китай)</t>
  </si>
  <si>
    <t>715042YC00</t>
  </si>
  <si>
    <t>IX35 КРЫЛО ЗАДН ПРАВ (Китай)</t>
  </si>
  <si>
    <t>737002S030</t>
  </si>
  <si>
    <t>IX35 КРЫШКА БАГАЖНИКА (Китай)</t>
  </si>
  <si>
    <t>866112S001</t>
  </si>
  <si>
    <t>IX35 БАМПЕР ЗАДН ВЕРХН (Тайвань)</t>
  </si>
  <si>
    <t>866312Y000</t>
  </si>
  <si>
    <t>IX35 УСИЛИТЕЛЬ БАМПЕРА ЗАДН (Китай)</t>
  </si>
  <si>
    <t>924052Y300</t>
  </si>
  <si>
    <t>IX35 ФОНАРЬ ЗАДН В БАМПЕР ЛЕВ (DEPO)</t>
  </si>
  <si>
    <t>924062Y300</t>
  </si>
  <si>
    <t>IX35 ФОНАРЬ ЗАДН В БАМПЕР ПРАВ (DEPO)</t>
  </si>
  <si>
    <t>924012Y000/924012Z000</t>
  </si>
  <si>
    <t>IX35 ФОНАРЬ ЗАДН ВНЕШН ЛЕВ (DEPO)</t>
  </si>
  <si>
    <t>924022Y000/924022Z000</t>
  </si>
  <si>
    <t>IX35 ФОНАРЬ ЗАДН ВНЕШН ПРАВ (DEPO)</t>
  </si>
  <si>
    <t>924012Y000</t>
  </si>
  <si>
    <t>IX35 ФОНАРЬ ЗАДН ВНЕШН ЛЕВ (Китай)</t>
  </si>
  <si>
    <t>924022Y000</t>
  </si>
  <si>
    <t>IX35 ФОНАРЬ ЗАДН ВНЕШН ПРАВ (Китай)</t>
  </si>
  <si>
    <t>924052Y000</t>
  </si>
  <si>
    <t>IX35 ФОНАРЬ ЗАДН ВНУТРЕН ЛЕВ (Китай)</t>
  </si>
  <si>
    <t>924062Y000</t>
  </si>
  <si>
    <t>IX35 ФОНАРЬ ЗАДН ВНУТРЕН ПРАВ (Китай)</t>
  </si>
  <si>
    <t>924012Y000+924022Y000+924052Y000+924062Y000</t>
  </si>
  <si>
    <t>IX35 ФОНАРЬ ЗАДН ВНЕШН+ВНУТР Л+П (КОМПЛЕКТ) ТЮНИНГ С ДИОД (EAGLE EYES) ВНУТРИ КРАСН-БЕЛ</t>
  </si>
  <si>
    <t>IX35 ФОНАРЬ ЗАДН ВНЕШН+ВНУТР Л+П (КОМПЛЕКТ) ТЮНИНГ С ДИОД (EAGLE EYES) ВНУТРИ КРАСН-ТОНИР</t>
  </si>
  <si>
    <t>IX35 ФОНАРЬ ЗАДН ВНЕШН+ВНУТР Л+П (КОМПЛЕКТ) ТЮНИНГ С ДИОД СВЕТЯЩ.СЕКЦИЯМИ ТОНИР (SONAR) ВНУТРИ КРАСН-БЕЛ</t>
  </si>
  <si>
    <t>IX35 ФОНАРЬ ЗАДН ВНЕШН+ВНУТР Л+П (КОМПЛЕКТ) ТЮНИНГ С ДИОД СВЕТЯЩ.СЕКЦИЯМИ (SONAR) ВНУТРИ ЧЕРН</t>
  </si>
  <si>
    <t>IX35 ФОНАРЬ ЗАДН ВНЕШН+ВНУТР Л+П (КОМПЛЕКТ) ТЮНИНГ С ДИОД (JUNYAN) ВНУТРИ ХРОМ</t>
  </si>
  <si>
    <t>IX35 ФОНАРЬ ЗАДН ВНЕШН+ВНУТР Л+П (КОМПЛЕКТ) ТЮНИНГ С ДИОД (JUNYAN) ВНУТРИ ЧЕРН-ХРОМ</t>
  </si>
  <si>
    <t>971132Y000</t>
  </si>
  <si>
    <t>IX35 {OPTIMA 11-} ВЕНТИЛЯТОР  ОТОПИТЕЛЯ (Китай)</t>
  </si>
  <si>
    <t>253102S510/253102S550</t>
  </si>
  <si>
    <t>IX35 {KIA SPORTAGE 10- (mot. G4KE)} РАДИАТОР ОХЛАЖДЕН (бензин) AT (KOYO)</t>
  </si>
  <si>
    <t>865132S000/865132Y000</t>
  </si>
  <si>
    <t>IX35 КРЕПЛЕНИЕ БАМПЕРА ПЕРЕДН ЛЕВ (Китай)</t>
  </si>
  <si>
    <t>865142S000/865142Y000</t>
  </si>
  <si>
    <t>IX35 КРЕПЛЕНИЕ БАМПЕРА ПЕРЕДН ПРАВ (Китай)</t>
  </si>
  <si>
    <t>253102Y510/253102Y520</t>
  </si>
  <si>
    <t>IX35 {KIA SPORTAGE 10- (mot. G4KD)} РАДИАТОР ОХЛАЖДЕН (бензин) AT (KOYO)</t>
  </si>
  <si>
    <t>253102Y500/253102Y501</t>
  </si>
  <si>
    <t>IX35 {KIA SPORTAGE 10-} РАДИАТОР ОХЛАЖДЕН (бензин) MT (KOYO)</t>
  </si>
  <si>
    <t>253102S050/253102Y010/253102Y020</t>
  </si>
  <si>
    <t>IX35 {KIA SPORTAGE 10-} РАДИАТОР ОХЛАЖДЕН (дизель) 2 AT (KOYO)</t>
  </si>
  <si>
    <t>253102S000/253102Y000/253102Y001</t>
  </si>
  <si>
    <t>IX35 {KIA SPORTAGE 10-} РАДИАТОР ОХЛАЖДЕН (дизель) 2 MT (KOYO)</t>
  </si>
  <si>
    <t>IX35 {KIA SPORTAGE 10- (mot. G4KD)} РАДИАТОР ОХЛАЖДЕН (бензин) AT</t>
  </si>
  <si>
    <t>IX35 {KIA SPORTAGE 10-} РАДИАТОР ОХЛАЖДЕН (бензин) MT</t>
  </si>
  <si>
    <t>866132Y000</t>
  </si>
  <si>
    <t>IX35 КРЕПЛЕНИЕ БАМПЕРА ЗАДН ЛЕВ (Китай)</t>
  </si>
  <si>
    <t>866142Y000</t>
  </si>
  <si>
    <t>IX35 КРЕПЛЕНИЕ БАМПЕРА ЗАДН ПРАВ (Китай)</t>
  </si>
  <si>
    <t>253802Y500</t>
  </si>
  <si>
    <t>IX35 МОТОР+ВЕНТИЛЯТОР  РАДИАТ ОХЛАЖДЕН С КОРПУС (Китай)</t>
  </si>
  <si>
    <t>976062S500/976062Y500</t>
  </si>
  <si>
    <t>IX35 {KIA SPORTAGE 10-} КОНДЕНСАТОР КОНДИЦ</t>
  </si>
  <si>
    <t>976062Y000</t>
  </si>
  <si>
    <t>IX35 {KIA SPORTAGE 10-} КОНДЕНСАТОР КОНДИЦ (KOYO)</t>
  </si>
  <si>
    <t>624002Y000</t>
  </si>
  <si>
    <t>IX35 ПОДРАМНИК П/ДВИГАТЕЛЬ (Китай)</t>
  </si>
  <si>
    <t>111.02352.1</t>
  </si>
  <si>
    <t>IX35 {SPORTAGE 10-} ЗАЩИТА ПОДДОНА ДВИГАТЕЛЯ + КПП , С КРЕПЛЕН , СТАЛЬН</t>
  </si>
  <si>
    <t>291102Y000</t>
  </si>
  <si>
    <t>IX35 ЗАЩИТА ПОДДОНА (РОССИЯ)</t>
  </si>
  <si>
    <t>HYUNDAI IX55 (08- )</t>
  </si>
  <si>
    <t>922013J000</t>
  </si>
  <si>
    <t>IX55 ФАРА ПРОТИВОТУМ ЛЕВ (DEPO)</t>
  </si>
  <si>
    <t>922023J000</t>
  </si>
  <si>
    <t>IX55 ФАРА ПРОТИВОТУМ ПРАВ (DEPO)</t>
  </si>
  <si>
    <t>HYUNDAI MATRIX (02-)</t>
  </si>
  <si>
    <t>9210417030</t>
  </si>
  <si>
    <t>02-05</t>
  </si>
  <si>
    <t>MATRIX ФАРА ЛЕВ П/КОРРЕКТОР (DEPO)</t>
  </si>
  <si>
    <t>9210110000</t>
  </si>
  <si>
    <t>MATRIX ФАРА ЛЕВ П/КОРРЕКТОР (Китай)</t>
  </si>
  <si>
    <t>9210317030</t>
  </si>
  <si>
    <t>MATRIX ФАРА ПРАВ П/КОРРЕКТОР (DEPO)</t>
  </si>
  <si>
    <t>9210210000</t>
  </si>
  <si>
    <t>MATRIX ФАРА ПРАВ П/КОРРЕКТОР (Китай)</t>
  </si>
  <si>
    <t>9220110000</t>
  </si>
  <si>
    <t>MATRIX ФАРА ПРОТИВОТУМ ЛЕВ (Китай)</t>
  </si>
  <si>
    <t>9220210000</t>
  </si>
  <si>
    <t>MATRIX ФАРА ПРОТИВОТУМ ПРАВ (Китай)</t>
  </si>
  <si>
    <t>8636017000CA</t>
  </si>
  <si>
    <t>MATRIX РЕШЕТКА РАДИАТОРА (Китай)</t>
  </si>
  <si>
    <t>8651110000</t>
  </si>
  <si>
    <t>MATRIX БАМПЕР ПЕРЕДН (Китай)</t>
  </si>
  <si>
    <t>8656117000</t>
  </si>
  <si>
    <t>MATRIX РЕШЕТКА БАМПЕРА ПЕРЕДН (Китай)</t>
  </si>
  <si>
    <t>8653017000</t>
  </si>
  <si>
    <t>MATRIX УСИЛИТЕЛЬ БАМПЕРА ПЕРЕДН (Тайвань)</t>
  </si>
  <si>
    <t>6631117320</t>
  </si>
  <si>
    <t>MATRIX КРЫЛО ПЕРЕДН ЛЕВ С ОТВ П/ПОВТОРИТЕЛЬ (Тайвань)</t>
  </si>
  <si>
    <t>6632117320</t>
  </si>
  <si>
    <t>MATRIX КРЫЛО ПЕРЕДН ПРАВ С ОТВ П/ПОВТОРИТЕЛЬ (Тайвань)</t>
  </si>
  <si>
    <t>8681117000</t>
  </si>
  <si>
    <t>MATRIX ПОДКРЫЛОК ПЕРЕДН КРЫЛА ЛЕВ (Тайвань)</t>
  </si>
  <si>
    <t>8681217000</t>
  </si>
  <si>
    <t>MATRIX ПОДКРЫЛОК ПЕРЕДН КРЫЛА ПРАВ (Тайвань)</t>
  </si>
  <si>
    <t>MATRIX ПОДКРЫЛОК ПЕРЕДН КРЫЛА ЛЕВ (Китай)</t>
  </si>
  <si>
    <t>MATRIX ПОДКРЫЛОК ПЕРЕДН КРЫЛА ПРАВ (Китай)</t>
  </si>
  <si>
    <t>6640017000</t>
  </si>
  <si>
    <t>MATRIX КАПОТ (Тайвань)</t>
  </si>
  <si>
    <t>8761017320</t>
  </si>
  <si>
    <t>MATRIX ЗЕРКАЛО ЛЕВ ЭЛЕКТР С ПОДОГРЕВ (convex) (Тайвань)</t>
  </si>
  <si>
    <t>8762017320</t>
  </si>
  <si>
    <t>MATRIX ЗЕРКАЛО ПРАВ ЭЛЕКТР С ПОДОГРЕВ (convex) (Тайвань)</t>
  </si>
  <si>
    <t>9240117000/9240117010</t>
  </si>
  <si>
    <t>MATRIX ФОНАРЬ ЗАДН ВНЕШН ЛЕВ (DEPO)</t>
  </si>
  <si>
    <t>9240117610</t>
  </si>
  <si>
    <t>MATRIX ФОНАРЬ ЗАДН ВНЕШН ЛЕВ (Китай)</t>
  </si>
  <si>
    <t>9240217000/9240217010</t>
  </si>
  <si>
    <t>MATRIX ФОНАРЬ ЗАДН ВНЕШН ПРАВ (DEPO)</t>
  </si>
  <si>
    <t>9240217610</t>
  </si>
  <si>
    <t>MATRIX ФОНАРЬ ЗАДН ВНЕШН ПРАВ (Китай)</t>
  </si>
  <si>
    <t>HYUNDAI NF (04-)</t>
  </si>
  <si>
    <t>921013K020</t>
  </si>
  <si>
    <t>NF ФАРА ЛЕВ П/КОРРЕКТОР (DEPO)</t>
  </si>
  <si>
    <t>921013K520</t>
  </si>
  <si>
    <t>NF ФАРА ЛЕВ С РЕГ.МОТОР (DEPO)</t>
  </si>
  <si>
    <t>924023K020</t>
  </si>
  <si>
    <t>NF ФАРА ПРАВ П/КОРРЕКТОР (DEPO)</t>
  </si>
  <si>
    <t>921023K520</t>
  </si>
  <si>
    <t>NF ФАРА ПРАВ С РЕГ.МОТОР (DEPO)</t>
  </si>
  <si>
    <t>NF ФАРА ЛЕВ</t>
  </si>
  <si>
    <t>NF ФАРА ЛЕВ С СВЕТЯЩ ОБОДК</t>
  </si>
  <si>
    <t>NF ФАРА ПРАВ</t>
  </si>
  <si>
    <t>NF ФАРА ПРАВ С СВЕТЯЩ ОБОДК</t>
  </si>
  <si>
    <t>922013K000</t>
  </si>
  <si>
    <t>NF ФАРА ПРОТИВОТУМ ЛЕВ (DEPO)</t>
  </si>
  <si>
    <t>922023K000</t>
  </si>
  <si>
    <t>NF ФАРА ПРОТИВОТУМ ПРАВ (DEPO)</t>
  </si>
  <si>
    <t>922013K500</t>
  </si>
  <si>
    <t>NF ФАРА ПРОТИВОТУМ ЛЕВ</t>
  </si>
  <si>
    <t>922023K500</t>
  </si>
  <si>
    <t>NF ФАРА ПРОТИВОТУМ ПРАВ</t>
  </si>
  <si>
    <t>863503K000</t>
  </si>
  <si>
    <t>NF РЕШЕТКА РАДИАТОРА (Тайвань) ЧЕРН</t>
  </si>
  <si>
    <t>863553K000</t>
  </si>
  <si>
    <t>NF МОЛДИНГ РЕШЕТКИ РАДИАТОРА (Тайвань) ХРОМ</t>
  </si>
  <si>
    <t>865113K900</t>
  </si>
  <si>
    <t>NF БАМПЕР ПЕРЕДН (Китай)</t>
  </si>
  <si>
    <t>865113K000</t>
  </si>
  <si>
    <t>NF БАМПЕР ПЕРЕДН (Тайвань) ГРУНТ</t>
  </si>
  <si>
    <t>865613K000</t>
  </si>
  <si>
    <t>NF РЕШЕТКА БАМПЕРА ПЕРЕДН (Тайвань) ЧЕРН</t>
  </si>
  <si>
    <t>865123K000</t>
  </si>
  <si>
    <t>NF РЕШЕТКА БАМПЕРА ПЕРЕДН ЛЕВ С ОТВ П/ПРОТИВОТУМ (Тайвань)</t>
  </si>
  <si>
    <t>865133K000</t>
  </si>
  <si>
    <t>NF РЕШЕТКА БАМПЕРА ПЕРЕДН ПРАВ С ОТВ П/ПРОТИВОТУМ (Тайвань)</t>
  </si>
  <si>
    <t>865303K000</t>
  </si>
  <si>
    <t>NF УСИЛИТЕЛЬ БАМПЕРА ПЕРЕДН (Китай)</t>
  </si>
  <si>
    <t>663103K200</t>
  </si>
  <si>
    <t>NF КРЫЛО ПЕРЕДН ЛЕВ БЕЗ ОТВ П/ПОВТОРИТЕЛЬ (Тайвань)</t>
  </si>
  <si>
    <t>663203K200</t>
  </si>
  <si>
    <t>NF КРЫЛО ПЕРЕДН ПРАВ БЕЗ ОТВ П/ПОВТОРИТЕЛЬ (Тайвань)</t>
  </si>
  <si>
    <t>868113K000</t>
  </si>
  <si>
    <t>NF ПОДКРЫЛОК ПЕРЕДН КРЫЛА ЛЕВ (Тайвань)</t>
  </si>
  <si>
    <t>868123K000</t>
  </si>
  <si>
    <t>NF ПОДКРЫЛОК ПЕРЕДН КРЫЛА ПРАВ (Тайвань)</t>
  </si>
  <si>
    <t>NF ПОДКРЫЛОК ПЕРЕДН КРЫЛА ЛЕВ (Китай)</t>
  </si>
  <si>
    <t>NF ПОДКРЫЛОК ПЕРЕДН КРЫЛА ПРАВ (Китай)</t>
  </si>
  <si>
    <t>664000A000/664003K010</t>
  </si>
  <si>
    <t>NF КАПОТ (Тайвань)</t>
  </si>
  <si>
    <t>641013K500</t>
  </si>
  <si>
    <t>NF СУППОРТ РАДИАТОРА (Китай)</t>
  </si>
  <si>
    <t>641013K001</t>
  </si>
  <si>
    <t>NF СУППОРТ РАДИАТОРА (Тайвань)</t>
  </si>
  <si>
    <t>876203K010</t>
  </si>
  <si>
    <t>NF ЗЕРКАЛО ЛЕВ ЭЛЕКТР БЕЗ ПОДОГРЕВ (convex) (Тайвань)</t>
  </si>
  <si>
    <t>876103K010</t>
  </si>
  <si>
    <t>NF ЗЕРКАЛО ПРАВ ЭЛЕКТР БЕЗ ПОДОГРЕВ (convex) (Тайвань)</t>
  </si>
  <si>
    <t>876100A000/876103K900</t>
  </si>
  <si>
    <t>NF ЗЕРКАЛО ЛЕВ ЭЛЕКТР НЕСКЛАДЫВ. ШИРОК БЕЗ ПОДОГРЕВ (USA) (convex) (POLYWAY) (Тайвань)</t>
  </si>
  <si>
    <t>876200A000/876203K900</t>
  </si>
  <si>
    <t>NF ЗЕРКАЛО ПРАВ ЭЛЕКТР НЕСКЛАДЫВ. ШИРОК БЕЗ ПОДОГРЕВ (USA) (convex) (POLYWAY) (Тайвань)</t>
  </si>
  <si>
    <t>876103K000</t>
  </si>
  <si>
    <t>NF ЗЕРКАЛО ЛЕВ ЭЛЕКТР С ПОДОГРЕВ (Китай)</t>
  </si>
  <si>
    <t>876203K110</t>
  </si>
  <si>
    <t>NF ЗЕРКАЛО ПРАВ ЭЛЕКТР С ПОДОГРЕВ (Китай)</t>
  </si>
  <si>
    <t>866103K000</t>
  </si>
  <si>
    <t>NF БАМПЕР ЗАДН (Тайвань) ГРУНТ</t>
  </si>
  <si>
    <t>866303K000</t>
  </si>
  <si>
    <t>NF УСИЛИТЕЛЬ БАМПЕРА ЗАДН (Китай)</t>
  </si>
  <si>
    <t>924013K000/924013K010</t>
  </si>
  <si>
    <t>NF ФОНАРЬ ЗАДН ВНЕШН ЛЕВ (DEPO)</t>
  </si>
  <si>
    <t>924023K000/924023K010</t>
  </si>
  <si>
    <t>NF ФОНАРЬ ЗАДН ВНЕШН ПРАВ (DEPO)</t>
  </si>
  <si>
    <t>924033K000</t>
  </si>
  <si>
    <t>NF ФОНАРЬ ЗАДН ВНУТРЕН ЛЕВ (DEPO)</t>
  </si>
  <si>
    <t>924023K000</t>
  </si>
  <si>
    <t>NF ФОНАРЬ ЗАДН ВНУТРЕН ПРАВ (DEPO)</t>
  </si>
  <si>
    <t>971133K000</t>
  </si>
  <si>
    <t>NF ВЕНТИЛЯТОР  ОТОПИТЕЛЯ (Китай)</t>
  </si>
  <si>
    <t>253103K080</t>
  </si>
  <si>
    <t>NF РАДИАТОР ОХЛАЖДЕН MT</t>
  </si>
  <si>
    <t>976063K180/976063L180</t>
  </si>
  <si>
    <t>NF {MAGENTIS 06-} КОНДЕНСАТОР КОНДИЦ (Китай)</t>
  </si>
  <si>
    <t>624053K000</t>
  </si>
  <si>
    <t>NF ПОДРАМНИК П/ДВИГАТЕЛЬ (Китай)</t>
  </si>
  <si>
    <t>HYUNDAI PORTER H100 (04-) +ТАГАЗ</t>
  </si>
  <si>
    <t>921104F030</t>
  </si>
  <si>
    <t>PORTER H100 ФАРА ЛЕВ П/КОРРЕКТОР (DEPO)</t>
  </si>
  <si>
    <t>921204F030</t>
  </si>
  <si>
    <t>PORTER H100 ФАРА ПРАВ П/КОРРЕКТОР (DEPO)</t>
  </si>
  <si>
    <t>PORTER H100 ФАРА ЛЕВ ВНУТРИ ЧЕРН П/КОРРЕКТОР (Китай)</t>
  </si>
  <si>
    <t>PORTER H100 ФАРА ПРАВ ВНУТРИ ЧЕРН П/КОРРЕКТОР (Китай)</t>
  </si>
  <si>
    <t>PORTER H100 ФАРА ЛЕВ (Китай)</t>
  </si>
  <si>
    <t>PORTER H100 ФАРА ПРАВ (Китай)</t>
  </si>
  <si>
    <t>922014F000</t>
  </si>
  <si>
    <t>PORTER H100 ФАРА ПРОТИВОТУМ ЛЕВ (DEPO)</t>
  </si>
  <si>
    <t>922024F000</t>
  </si>
  <si>
    <t>PORTER H100 ФАРА ПРОТИВОТУМ ПРАВ (DEPO)</t>
  </si>
  <si>
    <t>PORTER H100 ФАРА ПРОТИВОТУМ ЛЕВ (Китай)</t>
  </si>
  <si>
    <t>PORTER H100 ФАРА ПРОТИВОТУМ ПРАВ (Китай)</t>
  </si>
  <si>
    <t>865114F010</t>
  </si>
  <si>
    <t>PORTER H100 БАМПЕР ПЕРЕДН С ОТВ П/ПРОТИВОТУМ (Китай)</t>
  </si>
  <si>
    <t>924014F000</t>
  </si>
  <si>
    <t>PORTER H100 ФОНАРЬ ЗАДН ВНЕШН ЛЕВ (DEPO)</t>
  </si>
  <si>
    <t>924024F000</t>
  </si>
  <si>
    <t>PORTER H100 ФОНАРЬ ЗАДН ВНЕШН ПРАВ (DEPO)</t>
  </si>
  <si>
    <t>PORTER H100 ФОНАРЬ ЗАДН ВНЕШН ЛЕВ (Китай)</t>
  </si>
  <si>
    <t>PORTER H100 ФОНАРЬ ЗАДН ВНЕШН ПРАВ (Китай)</t>
  </si>
  <si>
    <t>HYUNDAI PORTER H100 (97-) +ТАГАЗ</t>
  </si>
  <si>
    <t>921014B000</t>
  </si>
  <si>
    <t>921024B000</t>
  </si>
  <si>
    <t>923014B001</t>
  </si>
  <si>
    <t>PORTER H100 УКАЗ.ПОВОРОТА УГЛОВОЙ ЛЕВ (Китай) БЕЛ-ЖЕЛТ</t>
  </si>
  <si>
    <t>923024B001</t>
  </si>
  <si>
    <t>PORTER H100 УКАЗ.ПОВОРОТА УГЛОВОЙ ПРАВ (Китай) БЕЛ-ЖЕЛТ</t>
  </si>
  <si>
    <t>PORTER H100 УКАЗ.ПОВОРОТА УГЛОВОЙ ЛЕВ (DEPO) БЕЛ-ЖЕЛТ</t>
  </si>
  <si>
    <t>PORTER H100 УКАЗ.ПОВОРОТА УГЛОВОЙ ПРАВ (DEPO) БЕЛ-ЖЕЛТ</t>
  </si>
  <si>
    <t>922014B000</t>
  </si>
  <si>
    <t>PORTER H100 ФАРА ПРОТИВОТУМ Л=П С КРЕПЛЕН (Китай)</t>
  </si>
  <si>
    <t>865104B000</t>
  </si>
  <si>
    <t>PORTER H100 БАМПЕР ПЕРЕДН (Китай) ЧЕРН</t>
  </si>
  <si>
    <t>663104B600</t>
  </si>
  <si>
    <t>PORTER H100 КРЫЛО ПЕРЕДН ЛЕВ (Китай)</t>
  </si>
  <si>
    <t>663204B600</t>
  </si>
  <si>
    <t>PORTER H100 КРЫЛО ПЕРЕДН ПРАВ (Китай)</t>
  </si>
  <si>
    <t>8711043400/871104B100/876104F000CA</t>
  </si>
  <si>
    <t>PORTER H100 ЗЕРКАЛО ЛЕВ МЕХАН С ТРОСИК (aspherical) (Тайвань)</t>
  </si>
  <si>
    <t>8712043400/871204B100/876204F000CA</t>
  </si>
  <si>
    <t>PORTER H100 ЗЕРКАЛО ПРАВ МЕХАН С ТРОСИК (convex) (Тайвань)</t>
  </si>
  <si>
    <t>8711043400</t>
  </si>
  <si>
    <t>PORTER H100 ЗЕРКАЛО ЛЕВ МЕХАН (Китай)</t>
  </si>
  <si>
    <t>8712043400</t>
  </si>
  <si>
    <t>PORTER H100 ЗЕРКАЛО ПРАВ МЕХАН (Китай)</t>
  </si>
  <si>
    <t>924014B100</t>
  </si>
  <si>
    <t>924024B100</t>
  </si>
  <si>
    <t>976064A000/976064A100/976064A250</t>
  </si>
  <si>
    <t>PORTER H100 {STAREX 93-/ H1 97-} КОНДЕНСАТОР КОНДИЦ</t>
  </si>
  <si>
    <t>HYUNDAI SANTA FE (06-11)</t>
  </si>
  <si>
    <t>921012B020</t>
  </si>
  <si>
    <t>SANTA FE ФАРА ЛЕВ +/- КОРРЕКТОР (DEPO) ВНУТРИ ЧЕРН</t>
  </si>
  <si>
    <t>921012B025</t>
  </si>
  <si>
    <t>921022B025</t>
  </si>
  <si>
    <t>SANTA FE ФАРА ПРАВ +/- КОРРЕКТОР (DEPO) ВНУТРИ ЧЕРН</t>
  </si>
  <si>
    <t>921022B020</t>
  </si>
  <si>
    <t>SANTA FE ФАРА ЛЕВ С РЕГ.МОТОР , ВНУТРИ ЧЕРН (Китай)</t>
  </si>
  <si>
    <t>SANTA FE ФАРА ПРАВ С РЕГ.МОТОР , ВНУТРИ ЧЕРН (Китай)</t>
  </si>
  <si>
    <t>921012B020+921022B020</t>
  </si>
  <si>
    <t>SANTA FE ФАРА Л+П (КОМПЛЕКТ) ТЮНИНГ (DEVIL EYES) ЛИНЗОВАН С СВЕТЯЩ ОБОДК С РЕГ.МОТОР (EAGLE EYES) ВНУТРИ ХРОМ</t>
  </si>
  <si>
    <t>SANTA FE ФАРА Л+П (КОМПЛЕКТ) ТЮНИНГ (DEVIL EYES) ЛИНЗОВАН С СВЕТЯЩ ОБОДК С РЕГ.МОТОР (EAGLE EYES) ВНУТРИ ЧЕРН</t>
  </si>
  <si>
    <t>SANTA FE ФАРА ЛЕВ С РЕГ.МОТОР (Китай) ВНУТРИ ЧЕРН</t>
  </si>
  <si>
    <t>SANTA FE ФАРА ПРАВ С РЕГ.МОТОР (Китай) ВНУТРИ ЧЕРН</t>
  </si>
  <si>
    <t>SANTA FE ФАРА Л+П (КОМПЛЕКТ) ТЮНИНГ (DEVIL EYES) ЛИНЗОВАН С СВЕТЯЩ ОБОДК МЕХАН (EAGLE EYES) ВНУТРИ ЧЕРН</t>
  </si>
  <si>
    <t>SANTA FE ФАРА ЛЕВ П/КОРРЕКТОР ВНУТРИ ЧЕРН (Китай)</t>
  </si>
  <si>
    <t>SANTA FE ФАРА ПРАВ П/КОРРЕКТОР ВНУТРИ ЧЕРН (Китай)</t>
  </si>
  <si>
    <t>922012B000</t>
  </si>
  <si>
    <t>SANTA FE ФАРА ПРОТИВОТУМ ЛЕВ (DEPO)</t>
  </si>
  <si>
    <t>922012B500</t>
  </si>
  <si>
    <t>SANTA FE ФАРА ПРОТИВОТУМ ЛЕВ (Китай)</t>
  </si>
  <si>
    <t>922022B000</t>
  </si>
  <si>
    <t>SANTA FE ФАРА ПРОТИВОТУМ ПРАВ (DEPO)</t>
  </si>
  <si>
    <t>922022B500</t>
  </si>
  <si>
    <t>SANTA FE ФАРА ПРОТИВОТУМ ПРАВ (Китай)</t>
  </si>
  <si>
    <t>865602B020</t>
  </si>
  <si>
    <t>06-09</t>
  </si>
  <si>
    <t>SANTA FE РЕШЕТКА РАДИАТОРА (Тайвань) ХРОМ-ЧЕРН</t>
  </si>
  <si>
    <t>865612B700</t>
  </si>
  <si>
    <t>SANTA FE РЕШЕТКА РАДИАТОРА (Тайвань) ЧЕРН</t>
  </si>
  <si>
    <t>SANTA FE РЕШЕТКА РАДИАТОРА ХРОМ-ЧЕРН</t>
  </si>
  <si>
    <t>865112B020</t>
  </si>
  <si>
    <t>SANTA FE БАМПЕР ПЕРЕДН (Тайвань) ГРУНТ</t>
  </si>
  <si>
    <t>865110W700</t>
  </si>
  <si>
    <t>SANTA FE БАМПЕР ПЕРЕДН (Китай)</t>
  </si>
  <si>
    <t>865122B000</t>
  </si>
  <si>
    <t>SANTA FE РЕШЕТКА БАМПЕРА ПЕРЕДН (Китай)</t>
  </si>
  <si>
    <t>865122B700</t>
  </si>
  <si>
    <t>SANTA FE РЕШЕТКА БАМПЕРА ПЕРЕДН (Тайвань)</t>
  </si>
  <si>
    <t>865202B000</t>
  </si>
  <si>
    <t>SANTA FE УПЛОТНИТЕЛЬ БАМПЕРА ПЕРЕДН</t>
  </si>
  <si>
    <t>865302B000</t>
  </si>
  <si>
    <t>SANTA FE УСИЛИТЕЛЬ БАМПЕРА ПЕРЕДН (Тайвань)</t>
  </si>
  <si>
    <t>865300W500</t>
  </si>
  <si>
    <t>663100W500</t>
  </si>
  <si>
    <t>SANTA FE КРЫЛО ПЕРЕДН ЛЕВ (Тайвань)</t>
  </si>
  <si>
    <t>663100W260</t>
  </si>
  <si>
    <t>663200W260</t>
  </si>
  <si>
    <t>SANTA FE КРЫЛО ПЕРЕДН ПРАВ (Тайвань)</t>
  </si>
  <si>
    <t>663200W500</t>
  </si>
  <si>
    <t>663102B040</t>
  </si>
  <si>
    <t>SANTA FE КРЫЛО ПЕРЕДН ЛЕВ С ОТВ П/ПОВТОРИТЕЛЬ (Тайвань)</t>
  </si>
  <si>
    <t>663202B040</t>
  </si>
  <si>
    <t>SANTA FE КРЫЛО ПЕРЕДН ПРАВ С ОТВ П/ПОВТОРИТЕЛЬ (Тайвань)</t>
  </si>
  <si>
    <t>868102B200</t>
  </si>
  <si>
    <t>SANTA FE ПОДКРЫЛОК ПЕРЕДН КРЫЛА ЛЕВ (Китай)</t>
  </si>
  <si>
    <t>868100W000</t>
  </si>
  <si>
    <t>SANTA FE ПОДКРЫЛОК ПЕРЕДН КРЫЛА ЛЕВ (Тайвань)</t>
  </si>
  <si>
    <t>868202B200</t>
  </si>
  <si>
    <t>SANTA FE ПОДКРЫЛОК ПЕРЕДН КРЫЛА ПРАВ (Китай)</t>
  </si>
  <si>
    <t>868200W000</t>
  </si>
  <si>
    <t>SANTA FE ПОДКРЫЛОК ПЕРЕДН КРЫЛА ПРАВ (Тайвань)</t>
  </si>
  <si>
    <t>868100W000/868102B000</t>
  </si>
  <si>
    <t>868200W000/868202B000</t>
  </si>
  <si>
    <t>664000W001</t>
  </si>
  <si>
    <t>SANTA FE КАПОТ (Тайвань)</t>
  </si>
  <si>
    <t>664000W000</t>
  </si>
  <si>
    <t>641010W000</t>
  </si>
  <si>
    <t>SANTA FE СУППОРТ РАДИАТОРА (Тайвань)</t>
  </si>
  <si>
    <t>641010W500</t>
  </si>
  <si>
    <t>SANTA FE СУППОРТ РАДИАТОРА ПЛАСТИК (Тайвань)</t>
  </si>
  <si>
    <t>641010W000/641012B000</t>
  </si>
  <si>
    <t>SANTA FE СУППОРТ РАДИАТОРА (Китай)</t>
  </si>
  <si>
    <t>10-12</t>
  </si>
  <si>
    <t>SANTA FE ПОРОГ-ПОДНОЖКА Л+П (КОМПЛЕКТ)</t>
  </si>
  <si>
    <t>SANTA FE ПОРОГ-ПОДНОЖКА Л+П (КОМПЛЕКТ) OEM STYLE</t>
  </si>
  <si>
    <t>SANTA FE ПОРОГ-ПОДНОЖКА Л+П (КОМПЛЕКТ) BMW STYLE</t>
  </si>
  <si>
    <t>876100W000</t>
  </si>
  <si>
    <t>SANTA FE ЗЕРКАЛО ЛЕВ ЭЛЕКТР С ПОДОГРЕВ (Тайвань)</t>
  </si>
  <si>
    <t>876200W000</t>
  </si>
  <si>
    <t>SANTA FE ЗЕРКАЛО ПРАВ ЭЛЕКТР С ПОДОГРЕВ (Тайвань)</t>
  </si>
  <si>
    <t>760032B030</t>
  </si>
  <si>
    <t>SANTA FE ДВЕРЬ ПЕРЕДН ЛЕВ С ОТВ П/МОЛДИНГ (Китай)</t>
  </si>
  <si>
    <t>760042B030</t>
  </si>
  <si>
    <t>SANTA FE ДВЕРЬ ПЕРЕДН ПРАВ С ОТВ П/МОЛДИНГ (Китай)</t>
  </si>
  <si>
    <t>770032B030</t>
  </si>
  <si>
    <t>SANTA FE ДВЕРЬ ЗАДН ЛЕВ С ОТВ П/МОЛДИНГ (Китай)</t>
  </si>
  <si>
    <t>770042B030</t>
  </si>
  <si>
    <t>SANTA FE ДВЕРЬ ЗАДН ПРАВ С ОТВ П/МОЛДИНГ (Китай)</t>
  </si>
  <si>
    <t>SANTA FE СПОЙЛЕР НА КРЫШКУ БАГАЖНИКА , СТОП СИГНАЛ ДИОД</t>
  </si>
  <si>
    <t>737002B031</t>
  </si>
  <si>
    <t>SANTA FE КРЫШКА БАГАЖНИКА (Китай)</t>
  </si>
  <si>
    <t>866112B020</t>
  </si>
  <si>
    <t>SANTA FE БАМПЕР ЗАДН (Тайвань)</t>
  </si>
  <si>
    <t>866110W700</t>
  </si>
  <si>
    <t>SANTA FE БАМПЕР ЗАДН (Китай)</t>
  </si>
  <si>
    <t>866222B010</t>
  </si>
  <si>
    <t>SANTA FE МОЛДИНГ БАМПЕРА ЗАДН ЛЕВ (Тайвань) ЧЕРН</t>
  </si>
  <si>
    <t>866232B010</t>
  </si>
  <si>
    <t>SANTA FE МОЛДИНГ БАМПЕРА ЗАДН ПРАВ (Тайвань) ЧЕРН</t>
  </si>
  <si>
    <t>866212B010</t>
  </si>
  <si>
    <t>SANTA FE МОЛДИНГ БАМПЕРА ЗАДН ЦЕНТРАЛ (Тайвань) ЧЕРН</t>
  </si>
  <si>
    <t>866302B000</t>
  </si>
  <si>
    <t>SANTA FE УСИЛИТЕЛЬ БАМПЕРА ЗАДН (Китай)</t>
  </si>
  <si>
    <t>924082B000</t>
  </si>
  <si>
    <t>SANTA FE ФОНАРЬ ЗАДН В БАМПЕР ЛЕВ</t>
  </si>
  <si>
    <t>924092B000</t>
  </si>
  <si>
    <t>SANTA FE ФОНАРЬ ЗАДН В БАМПЕР ПРАВ</t>
  </si>
  <si>
    <t>924012B000</t>
  </si>
  <si>
    <t>SANTA FE ФОНАРЬ ЗАДН ВНЕШН ЛЕВ (DEPO)</t>
  </si>
  <si>
    <t>924012B520</t>
  </si>
  <si>
    <t>924022B520</t>
  </si>
  <si>
    <t>SANTA FE ФОНАРЬ ЗАДН ВНЕШН ПРАВ (DEPO)</t>
  </si>
  <si>
    <t>924022B000/924022B020</t>
  </si>
  <si>
    <t>SANTA FE ФОНАРЬ ЗАДН ВНЕШН ЛЕВ (EAGLE EYES)</t>
  </si>
  <si>
    <t>SANTA FE ФОНАРЬ ЗАДН ВНЕШН ЛЕВ (Китай)</t>
  </si>
  <si>
    <t>SANTA FE ФОНАРЬ ЗАДН ВНЕШН ПРАВ (EAGLE EYES)</t>
  </si>
  <si>
    <t>SANTA FE ФОНАРЬ ЗАДН ВНЕШН ПРАВ (Китай)</t>
  </si>
  <si>
    <t>924502B000</t>
  </si>
  <si>
    <t>SANTA FE ФОНАРЬ ЗАДН ВНУТРЕН ЛЕВ</t>
  </si>
  <si>
    <t>924602B000</t>
  </si>
  <si>
    <t>SANTA FE ФОНАРЬ ЗАДН ВНУТРЕН ПРАВ</t>
  </si>
  <si>
    <t>924502B000+924602B000+924012B000+924022B000</t>
  </si>
  <si>
    <t>SANTA FE ФОНАРЬ ЗАДН ВНЕШН+ВНУТР Л+П (КОМПЛЕКТ) (4 шт)</t>
  </si>
  <si>
    <t>SANTA FE ФОНАРЬ ЗАДН ВНЕШН+ВНУТР Л+П (КОМПЛЕКТ) ТЮНИНГ С ДИОД (EAGLE EYES) ВНУТРИ КРАСН-БЕЛ</t>
  </si>
  <si>
    <t>971132B000</t>
  </si>
  <si>
    <t>SANTA FE ВЕНТИЛЯТОР  ОТОПИТЕЛЯ (Китай)</t>
  </si>
  <si>
    <t>253101U200/253101U250</t>
  </si>
  <si>
    <t>SANTA FE РАДИАТОР ОХЛАЖДЕН (бензин) AT (KOYO)</t>
  </si>
  <si>
    <t>253102B100</t>
  </si>
  <si>
    <t>SANTA FE РАДИАТОР ОХЛАЖДЕН (бензин) (см.каталог)</t>
  </si>
  <si>
    <t>253102B970/253102B990</t>
  </si>
  <si>
    <t>976062B200</t>
  </si>
  <si>
    <t>SANTA FE КОНДЕНСАТОР КОНДИЦ (NISSENS) (см.каталог)</t>
  </si>
  <si>
    <t>976062B700</t>
  </si>
  <si>
    <t>SANTA FE КОНДЕНСАТОР КОНДИЦ (дизель) (см.каталог)</t>
  </si>
  <si>
    <t>976061U100</t>
  </si>
  <si>
    <t>SANTA FE {KIA SORENTO 10-/12-} КОНДЕНСАТОР КОНДИЦ (бензин) (KOYO)</t>
  </si>
  <si>
    <t>976062B000/976062B200</t>
  </si>
  <si>
    <t>SANTA FE КОНДЕНСАТОР КОНДИЦ (см.каталог)</t>
  </si>
  <si>
    <t>976061U000/976061U100</t>
  </si>
  <si>
    <t>SANTA FE {KIA SORENTO 10-/12-} КОНДЕНСАТОР КОНДИЦ (бензин)</t>
  </si>
  <si>
    <t>111.02309.2</t>
  </si>
  <si>
    <t>06-10</t>
  </si>
  <si>
    <t>SANTA FE ЗАЩИТА ПОДДОНА ДВИГАТЕЛЯ , С КРЕПЛЕН , 2.7 , СТАЛЬН</t>
  </si>
  <si>
    <t>HYUNDAI SANTA FE (12-)</t>
  </si>
  <si>
    <t>921012W110</t>
  </si>
  <si>
    <t>SANTA FE ФАРА ЛЕВ ЛИНЗОВАН П/КОРРЕКТОР , ДИОД (DEPO)</t>
  </si>
  <si>
    <t>921022W110</t>
  </si>
  <si>
    <t>SANTA FE ФАРА ПРАВ ЛИНЗОВАН П/КОРРЕКТОР , ДИОД (DEPO)</t>
  </si>
  <si>
    <t>921012W116</t>
  </si>
  <si>
    <t>SANTA FE ФАРА ЛЕВ ЛИНЗОВАН +/- КОРРЕКТОР (Китай)</t>
  </si>
  <si>
    <t>921022W116</t>
  </si>
  <si>
    <t>SANTA FE ФАРА ПРАВ ЛИНЗОВАН +/- КОРРЕКТОР (Китай)</t>
  </si>
  <si>
    <t>922012W520</t>
  </si>
  <si>
    <t>SANTA FE ФАРА ПРОТИВОТУМ ЛЕВ С DRL( ХОД. ОГНИ)</t>
  </si>
  <si>
    <t>922102W110</t>
  </si>
  <si>
    <t>SANTA FE ФАРА ПРОТИВОТУМ ЛЕВ С ДИОД (Китай)</t>
  </si>
  <si>
    <t>922022W520</t>
  </si>
  <si>
    <t>SANTA FE ФАРА ПРОТИВОТУМ ПРАВ С DRL( ХОД. ОГНИ)</t>
  </si>
  <si>
    <t>922202W110</t>
  </si>
  <si>
    <t>SANTA FE ФАРА ПРОТИВОТУМ ПРАВ С ДИОД (Китай)</t>
  </si>
  <si>
    <t>865602W000</t>
  </si>
  <si>
    <t>SANTA FE РЕШЕТКА РАДИАТОРА (Китай)</t>
  </si>
  <si>
    <t>863502WAC0</t>
  </si>
  <si>
    <t>SANTA FE РЕШЕТКА РАДИАТОРА С ХРОМ МОЛДИНГ (Китай)</t>
  </si>
  <si>
    <t>865112W000</t>
  </si>
  <si>
    <t>SANTA FE БАМПЕР ПЕРЕДН ВЕРХН ЧАСТЬ (Китай)</t>
  </si>
  <si>
    <t>865122W000</t>
  </si>
  <si>
    <t>SANTA FE БАМПЕР ПЕРЕДН НИЖН ЧАСТЬ (Китай)</t>
  </si>
  <si>
    <t>865612W000</t>
  </si>
  <si>
    <t>865602WAA0</t>
  </si>
  <si>
    <t>865612WAB0EB</t>
  </si>
  <si>
    <t>SANTA FE РЕШЕТКА БАМПЕРА ПЕРЕДН ЛЕВ С ОТВ П/ПРОТИВОТУМ , DRL( ХОД. ОГНИ) (Китай)</t>
  </si>
  <si>
    <t>865622WAB0EB</t>
  </si>
  <si>
    <t>SANTA FE РЕШЕТКА БАМПЕРА ПЕРЕДН ПРАВ С ОТВ П/ПРОТИВОТУМ , DRL( ХОД. ОГНИ) (Китай)</t>
  </si>
  <si>
    <t>865302W100</t>
  </si>
  <si>
    <t>SANTA FE УСИЛИТЕЛЬ БАМПЕРА ПЕРЕДН (Китай)</t>
  </si>
  <si>
    <t>663102W000/663104Z000</t>
  </si>
  <si>
    <t>663202W000/663204Z000</t>
  </si>
  <si>
    <t>66310B8000</t>
  </si>
  <si>
    <t>SANTA FE {GLS/LIMITED} КРЫЛО ПЕРЕДН ЛЕВ (Тайвань)</t>
  </si>
  <si>
    <t>66320B8000</t>
  </si>
  <si>
    <t>SANTA FE {GLS/LIMITED} КРЫЛО ПЕРЕДН ПРАВ (Тайвань)</t>
  </si>
  <si>
    <t>868112W000</t>
  </si>
  <si>
    <t>868122W000</t>
  </si>
  <si>
    <t>664002W000</t>
  </si>
  <si>
    <t>641012W000</t>
  </si>
  <si>
    <t>SANTA FE ПОРОГ-ПОДНОЖКА Л+П (КОМПЛЕКТ) (Китай)</t>
  </si>
  <si>
    <t>SANTA FE РЕЙЛИНГИ НА КРЫШУ Л+П (КОМПЛЕКТ) (Китай)</t>
  </si>
  <si>
    <t>986812W000</t>
  </si>
  <si>
    <t>SANTA FE КРЫШКА ФОРСУНКИ ОМЫВАТЕЛЯ ФАРЫ ЛЕВ (Китай)</t>
  </si>
  <si>
    <t>986822W000</t>
  </si>
  <si>
    <t>SANTA FE КРЫШКА ФОРСУНКИ ОМЫВАТЕЛЯ ФАРЫ ПРАВ (Китай)</t>
  </si>
  <si>
    <t>876102W014</t>
  </si>
  <si>
    <t>SANTA FE {СМ. ФОТО! Для Кореи.} ЗЕРКАЛО ЛЕВ ЭЛЕКТР С ПОДОГРЕВ , УК.ПОВОР (Тайвань)</t>
  </si>
  <si>
    <t>876202W014</t>
  </si>
  <si>
    <t>SANTA FE {СМ. ФОТО! Для Кореи.} ЗЕРКАЛО ПРАВ ЭЛЕКТР С ПОДОГРЕВ , УК.ПОВОР (Тайвань)</t>
  </si>
  <si>
    <t>87610B8028/87610B8034</t>
  </si>
  <si>
    <t>SANTA FE ЗЕРКАЛО ЛЕВ ЭЛЕКТР С ПОДОГРЕВ , УК.ПОВОР (Тайвань)</t>
  </si>
  <si>
    <t>87620B8009/87620B8018</t>
  </si>
  <si>
    <t>SANTA FE ЗЕРКАЛО ПРАВ ЭЛЕКТР С ПОДОГРЕВ , УК.ПОВОР (Тайвань)</t>
  </si>
  <si>
    <t>876102W021</t>
  </si>
  <si>
    <t>SANTA FE ЗЕРКАЛО ЛЕВ ЭЛЕКТР С ПОДОГРЕВ , УК.ПОВОР , АВТОСКЛАДЫВ БЕЗ ПОДСВЕТ (Китай)</t>
  </si>
  <si>
    <t>876202W011</t>
  </si>
  <si>
    <t>SANTA FE ЗЕРКАЛО ПРАВ ЭЛЕКТР С ПОДОГРЕВ , УК.ПОВОР , АВТОСКЛАДЫВ БЕЗ ПОДСВЕТ (Китай)</t>
  </si>
  <si>
    <t>SANTA FE ЗЕРКАЛО ЛЕВ ЭЛЕКТР С ПОДОГРЕВ , УК.ПОВОР (Китай)</t>
  </si>
  <si>
    <t>SANTA FE ЗЕРКАЛО ПРАВ ЭЛЕКТР С ПОДОГРЕВ , УК.ПОВОР (Китай)</t>
  </si>
  <si>
    <t>760032W010</t>
  </si>
  <si>
    <t>SANTA FE ДВЕРЬ ПЕРЕДН ЛЕВ (Китай)</t>
  </si>
  <si>
    <t>760042W010</t>
  </si>
  <si>
    <t>SANTA FE ДВЕРЬ ПЕРЕДН ПРАВ (Китай)</t>
  </si>
  <si>
    <t>770032W000</t>
  </si>
  <si>
    <t>SANTA FE ДВЕРЬ ЗАДН ЛЕВ (Китай)</t>
  </si>
  <si>
    <t>770042W000</t>
  </si>
  <si>
    <t>SANTA FE ДВЕРЬ ЗАДН ПРАВ (Китай)</t>
  </si>
  <si>
    <t>737002W020</t>
  </si>
  <si>
    <t>866124Z000</t>
  </si>
  <si>
    <t>SANTA FE БАМПЕР ЗАДН НИЖН БЕЗ ОТВ П/ДАТЧ (Тайвань)</t>
  </si>
  <si>
    <t>866112W000</t>
  </si>
  <si>
    <t>SANTA FE БАМПЕР ЗАДН ВЕРХН (Китай)</t>
  </si>
  <si>
    <t>866122W000</t>
  </si>
  <si>
    <t>SANTA FE БАМПЕР ЗАДН НИЖН (Китай)</t>
  </si>
  <si>
    <t>866302W050</t>
  </si>
  <si>
    <t>924052W300</t>
  </si>
  <si>
    <t>SANTA FE ФОНАРЬ ЗАДН В БАМПЕР ЛЕВ (Китай)</t>
  </si>
  <si>
    <t>924062W300</t>
  </si>
  <si>
    <t>SANTA FE ФОНАРЬ ЗАДН В БАМПЕР ПРАВ (Китай)</t>
  </si>
  <si>
    <t>924012W130</t>
  </si>
  <si>
    <t>SANTA FE ФОНАРЬ ЗАДН ВНЕШН ЛЕВ ДИОД (DEPO)</t>
  </si>
  <si>
    <t>924022W130</t>
  </si>
  <si>
    <t>SANTA FE ФОНАРЬ ЗАДН ВНЕШН ПРАВ ДИОД (DEPO)</t>
  </si>
  <si>
    <t>976062W000/976062W500</t>
  </si>
  <si>
    <t>SANTA FE КОНДЕНСАТОР КОНДИЦ (дизель)</t>
  </si>
  <si>
    <t>986712W000</t>
  </si>
  <si>
    <t>SANTA FE ФОРСУНКА ОМЫВАТЕЛЯ ФАРЫ ЛЕВ (Китай)</t>
  </si>
  <si>
    <t>986722W000</t>
  </si>
  <si>
    <t>SANTA FE ФОРСУНКА ОМЫВАТЕЛЯ ФАРЫ ПРАВ (Китай)</t>
  </si>
  <si>
    <t>976062W500</t>
  </si>
  <si>
    <t>SANTA FE КОНДЕНСАТОР КОНДИЦ (бензин)</t>
  </si>
  <si>
    <t>111.02341.1</t>
  </si>
  <si>
    <t>SANTA FE ЗАЩИТА ПОДДОНА ДВИГАТЕЛЯ + КПП , С КРЕПЛЕН , 2.2 , 2.4 , СТАЛЬН</t>
  </si>
  <si>
    <t>HYUNDAI SANTA FE (18-)</t>
  </si>
  <si>
    <t>92101S1000</t>
  </si>
  <si>
    <t>SANTA FE ФАРА ЛЕВ +/- КОРРЕКТОР (Китай)</t>
  </si>
  <si>
    <t>92102S1000</t>
  </si>
  <si>
    <t>SANTA FE ФАРА ПРАВ +/- КОРРЕКТОР (Китай)</t>
  </si>
  <si>
    <t>92207S1000</t>
  </si>
  <si>
    <t>SANTA FE ФАРА ЛЕВ DRL( ХОД. ОГНИ) (Китай)</t>
  </si>
  <si>
    <t>92208S1000</t>
  </si>
  <si>
    <t>SANTA FE ФАРА ПРАВ DRL( ХОД. ОГНИ) (Китай)</t>
  </si>
  <si>
    <t>92201S1110</t>
  </si>
  <si>
    <t>SANTA FE ФАРА ПРОТИВОТУМ ЛЕВ ДИОД (DEPO)</t>
  </si>
  <si>
    <t>92202S1110</t>
  </si>
  <si>
    <t>SANTA FE ФАРА ПРОТИВОТУМ ПРАВ ДИОД (DEPO)</t>
  </si>
  <si>
    <t>86350S1000</t>
  </si>
  <si>
    <t>86374S1000</t>
  </si>
  <si>
    <t>SANTA FE МОЛДИНГ РЕШЕТКИ РАДИАТОРА (Китай)</t>
  </si>
  <si>
    <t>86510S1000</t>
  </si>
  <si>
    <t>86512S1000</t>
  </si>
  <si>
    <t>86531S1000</t>
  </si>
  <si>
    <t>86811S1000</t>
  </si>
  <si>
    <t>86812S1000</t>
  </si>
  <si>
    <t>64101S1000</t>
  </si>
  <si>
    <t>92405S1100</t>
  </si>
  <si>
    <t>92406S1100</t>
  </si>
  <si>
    <t>92401S1000</t>
  </si>
  <si>
    <t>92402S1000</t>
  </si>
  <si>
    <t>92403S1000</t>
  </si>
  <si>
    <t>SANTA FE ФОНАРЬ ЗАДН ВНУТРЕН ЛЕВ (Китай)</t>
  </si>
  <si>
    <t>92404S1000</t>
  </si>
  <si>
    <t>SANTA FE ФОНАРЬ ЗАДН ВНУТРЕН ПРАВ (Китай)</t>
  </si>
  <si>
    <t>HYUNDAI SANTA FE(01-06) / CLASIC TAGAZ (08-)</t>
  </si>
  <si>
    <t>9210126010</t>
  </si>
  <si>
    <t>SANTA FE ФАРА ЛЕВ (Китай)</t>
  </si>
  <si>
    <t>9210226010</t>
  </si>
  <si>
    <t>SANTA FE ФАРА ПРАВ (Китай)</t>
  </si>
  <si>
    <t>9210126025</t>
  </si>
  <si>
    <t>SANTA FE ФАРА ЛЕВ П/КОРРЕКТОР (DEPO)</t>
  </si>
  <si>
    <t>9210226025</t>
  </si>
  <si>
    <t>SANTA FE ФАРА ПРАВ П/КОРРЕКТОР (DEPO)</t>
  </si>
  <si>
    <t>9210126050</t>
  </si>
  <si>
    <t>SANTA FE ФАРА ЛЕВ (USA) (EAGLE EYES)</t>
  </si>
  <si>
    <t>9210226050</t>
  </si>
  <si>
    <t>SANTA FE ФАРА ПРАВ (USA) (EAGLE EYES)</t>
  </si>
  <si>
    <t>9220126000</t>
  </si>
  <si>
    <t>SANTA FE ФАРА ПРОТИВОТУМ Л=П (DEPO)</t>
  </si>
  <si>
    <t>SANTA FE ФАРА ПРОТИВОТУМ Л=П (Китай)</t>
  </si>
  <si>
    <t>8635126902</t>
  </si>
  <si>
    <t>01-04</t>
  </si>
  <si>
    <t>SANTA FE РЕШЕТКА РАДИАТОРА В СБОРЕ С МОЛДИНГ ХРОМ-ЧЕРН</t>
  </si>
  <si>
    <t>SANTA FE МОЛДИНГ РЕШЕТКИ РАДИАТОРА ТЮНИНГ ХРОМ</t>
  </si>
  <si>
    <t>8651026900</t>
  </si>
  <si>
    <t>SANTA FE БАМПЕР ПЕРЕДН (Тайвань) ЧЕРН</t>
  </si>
  <si>
    <t>8651026910</t>
  </si>
  <si>
    <t>SANTA FE БАМПЕР ПЕРЕДН С ОТВ П/ФОНАРИ (USA) (Тайвань) ГРУНТ</t>
  </si>
  <si>
    <t>SANTA FE БАМПЕР ПЕРЕДН С ОТВ П/ПРОТИВОТУМ (Китай) ГРУНТ</t>
  </si>
  <si>
    <t>8651326900</t>
  </si>
  <si>
    <t>8653026000</t>
  </si>
  <si>
    <t>SANTA FE УСИЛИТЕЛЬ БАМПЕРА ПЕРЕДН ЦЕНТРАЛ (Тайвань)</t>
  </si>
  <si>
    <t>SANTA FE УСИЛИТЕЛЬ БАМПЕРА ПЕРЕДН ЦЕНТРАЛ (Китай)</t>
  </si>
  <si>
    <t>6631126290</t>
  </si>
  <si>
    <t>6632126290</t>
  </si>
  <si>
    <t>8681126000</t>
  </si>
  <si>
    <t>8681226000</t>
  </si>
  <si>
    <t>6640026022</t>
  </si>
  <si>
    <t>6410026202</t>
  </si>
  <si>
    <t>6412026200</t>
  </si>
  <si>
    <t>SANTA FE БАЛКА СУППОРТА РАДИАТ ВЕРХН (Тайвань)</t>
  </si>
  <si>
    <t>8761026300</t>
  </si>
  <si>
    <t>03-04</t>
  </si>
  <si>
    <t>8762026820</t>
  </si>
  <si>
    <t>7600326111</t>
  </si>
  <si>
    <t>7600426111</t>
  </si>
  <si>
    <t>7700326110</t>
  </si>
  <si>
    <t>7700426110</t>
  </si>
  <si>
    <t>7370026080</t>
  </si>
  <si>
    <t>8661026900</t>
  </si>
  <si>
    <t>SANTA FE БАМПЕР ЗАДН (Тайвань) ГРУНТ</t>
  </si>
  <si>
    <t>8661026800</t>
  </si>
  <si>
    <t>SANTA FE БАМПЕР ЗАДН ГРУНТ</t>
  </si>
  <si>
    <t>8663026000</t>
  </si>
  <si>
    <t>9240126500</t>
  </si>
  <si>
    <t>9240126010</t>
  </si>
  <si>
    <t>SANTA FE ФОНАРЬ ЗАДН ВНЕШН ЛЕВ (USA) (DEPO)</t>
  </si>
  <si>
    <t>9240226500</t>
  </si>
  <si>
    <t>9240226010</t>
  </si>
  <si>
    <t>SANTA FE ФОНАРЬ ЗАДН ВНЕШН ПРАВ (USA) (DEPO)</t>
  </si>
  <si>
    <t>9240126010+9240226010</t>
  </si>
  <si>
    <t>SANTA FE ФОНАРЬ ЗАДН ВНЕШН Л+П (КОМПЛЕКТ) ТЮНИНГ ПРОЗРАЧ (SONAR) ВНУТРИ ХРОМ</t>
  </si>
  <si>
    <t>SANTA FE ФОНАРЬ ЗАДН ВНЕШН Л+П (КОМПЛЕКТ) ТЮНИНГ ПРОЗРАЧ (SONAR) ВНУТРИ ЧЕРН</t>
  </si>
  <si>
    <t>5450126000</t>
  </si>
  <si>
    <t>01-05</t>
  </si>
  <si>
    <t>SANTA FE РЫЧАГ ПЕРЕДН ПОДВЕСКИ ЛЕВ НИЖН (Тайвань)</t>
  </si>
  <si>
    <t>5450226000</t>
  </si>
  <si>
    <t>SANTA FE РЫЧАГ ПЕРЕДН ПОДВЕСКИ ПРАВ НИЖН (Тайвань)</t>
  </si>
  <si>
    <t>9710938000</t>
  </si>
  <si>
    <t>2531026050/2531026070</t>
  </si>
  <si>
    <t>SANTA FE РАДИАТОР ОХЛАЖДЕН AT 2.4 2.7</t>
  </si>
  <si>
    <t>SANTA FE РАДИАТОР ОХЛАЖДЕН AT 2.4 2.7 (KOYO)</t>
  </si>
  <si>
    <t>9760626000</t>
  </si>
  <si>
    <t>SANTA FE КОНДЕНСАТОР КОНДИЦ</t>
  </si>
  <si>
    <t>9773026150</t>
  </si>
  <si>
    <t>01-02</t>
  </si>
  <si>
    <t>SANTA FE МОТОР+ВЕНТИЛЯТОР КОНДЕНС КОНД (Тайвань)</t>
  </si>
  <si>
    <t>6240126000</t>
  </si>
  <si>
    <t>SANTA FE ПОДРАМНИК П/ДВИГАТЕЛЬ (Китай)</t>
  </si>
  <si>
    <t>111.02308.3</t>
  </si>
  <si>
    <t>SANTA FE {CLASSIC} ЗАЩИТА ПОДДОНА ДВИГАТЕЛЯ , С КРЕПЛЕН , СТАЛЬН</t>
  </si>
  <si>
    <t>5520026550</t>
  </si>
  <si>
    <t>SANTA FE РЫЧАГ ЗАДН ПОДВЕСКИ ЛЕВ ВЕРХН (Тайвань)</t>
  </si>
  <si>
    <t>5520126550</t>
  </si>
  <si>
    <t>SANTA FE РЫЧАГ ЗАДН ПОДВЕСКИ ПРАВ ВЕРХН (Тайвань)</t>
  </si>
  <si>
    <t>8FK351273141/9770126300</t>
  </si>
  <si>
    <t>SANTA FE {Trajet 01-08} КОМПРЕССОР КОНДИЦ 2.7 (см.каталог) (AVA)</t>
  </si>
  <si>
    <t>8FK351273121/9770126011</t>
  </si>
  <si>
    <t>SANTA FE {KIA Sorento 02-06} КОМПРЕССОР КОНДИЦ 2 , 2.4 (см.каталог) (AVA)</t>
  </si>
  <si>
    <t>HYUNDAI SOLARIS (11-)</t>
  </si>
  <si>
    <t>921014L000+921024L000</t>
  </si>
  <si>
    <t>SOLARIS ФАРА Л+П (КОМПЛЕКТ) ТЮНИНГ ЛИНЗОВАН (DEVIL EYES) С СВЕТЯЩ ОБОДК С РЕГ.МОТОР (EAGLE EYES) ВНУТРИ ЧЕРН</t>
  </si>
  <si>
    <t>921014L600</t>
  </si>
  <si>
    <t>SOLARIS ФАРА ЛЕВ +/- КОРРЕКТОР (Китай)</t>
  </si>
  <si>
    <t>921014L000</t>
  </si>
  <si>
    <t>SOLARIS ФАРА ЛЕВ С РЕГ.МОТОР (Китай)</t>
  </si>
  <si>
    <t>921024L600</t>
  </si>
  <si>
    <t>SOLARIS ФАРА ПРАВ +/- КОРРЕКТОР (Китай)</t>
  </si>
  <si>
    <t>921024L000</t>
  </si>
  <si>
    <t>SOLARIS ФАРА ПРАВ С РЕГ.МОТОР (Китай)</t>
  </si>
  <si>
    <t>SOLARIS ФАРА ЛЕВ П/КОРРЕКТОР (DEPO)</t>
  </si>
  <si>
    <t>SOLARIS ФАРА ЛЕВ С РЕГ.МОТОР (DEPO)</t>
  </si>
  <si>
    <t>SOLARIS ФАРА ПРАВ П/КОРРЕКТОР (DEPO)</t>
  </si>
  <si>
    <t>SOLARIS ФАРА ПРАВ С РЕГ.МОТОР (DEPO)</t>
  </si>
  <si>
    <t>SOLARIS {для SOLARIS!} ФАРА Л+П (КОМПЛЕКТ) ТЮНИНГ ЛИНЗОВАН (DEVIL EYES) С СВЕТЯЩ ОБОДК С РЕГ.МОТОР (EAGLE EYES) ВНУТРИ ХРОМ</t>
  </si>
  <si>
    <t>SOLARIS ФАРА ЛЕВ +/- КОРРЕКТОР</t>
  </si>
  <si>
    <t>SOLARIS ФАРА ПРАВ +/- КОРРЕКТОР</t>
  </si>
  <si>
    <t>SOLARIS {для SOLARIS!} ФАРА Л+П (КОМПЛЕКТ) ТЮНИНГ ЛИНЗОВАН (DEVIL EYES) С СВЕТЯЩ ОБОДК С РЕГ.МОТОР (EAGLE EYES) ВНУТРИ ЧЕРН</t>
  </si>
  <si>
    <t>921014L500</t>
  </si>
  <si>
    <t>SOLARIS ФАРА ЛЕВ ЛИНЗОВАН +/- КОРРЕКТОР DRL( ХОД. ОГНИ) (Китай)</t>
  </si>
  <si>
    <t>921024L500</t>
  </si>
  <si>
    <t>SOLARIS ФАРА ПРАВ ЛИНЗОВАН +/- КОРРЕКТОР DRL( ХОД. ОГНИ) (Китай)</t>
  </si>
  <si>
    <t>SOLARIS СТЕКЛО ФАРЫ ЛЕВ (Китай)</t>
  </si>
  <si>
    <t>SOLARIS СТЕКЛО ФАРЫ ПРАВ (Китай)</t>
  </si>
  <si>
    <t>924054L600</t>
  </si>
  <si>
    <t>SOLARIS ФОНАРЬ-КАТАФОТ ЛЕВ В ЗАДН БАМПЕР (СЕДАН) (Китай)</t>
  </si>
  <si>
    <t>924051R000</t>
  </si>
  <si>
    <t>924061R000</t>
  </si>
  <si>
    <t>SOLARIS ФОНАРЬ-КАТАФОТ ПРАВ В ЗАДН БАМПЕР (СЕДАН) (Китай)</t>
  </si>
  <si>
    <t>924064L600</t>
  </si>
  <si>
    <t>924051R000/924061R000</t>
  </si>
  <si>
    <t>SOLARIS ФОНАРЬ-КАТАФОТ Л+П (КОМПЛЕКТ) В ЗАДН БАМПЕР (СЕДАН) (Китай)</t>
  </si>
  <si>
    <t>SOLARIS ФОНАРЬ-КАТАФОТ ЛЕВ В ЗАДН БАМПЕР (СЕДАН) (РОССИЯ)</t>
  </si>
  <si>
    <t>SOLARIS ФОНАРЬ-КАТАФОТ ПРАВ В ЗАДН БАМПЕР (СЕДАН) (РОССИЯ)</t>
  </si>
  <si>
    <t>922011R000+922021R000</t>
  </si>
  <si>
    <t>SOLARIS ФАРА ПРОТИВОТУМ Л+П (КОМПЛЕКТ) С ПРОВОДК , КНОПКОЙ</t>
  </si>
  <si>
    <t>922014L600</t>
  </si>
  <si>
    <t>SOLARIS ФАРА ПРОТИВОТУМ ЛЕВ (Китай)</t>
  </si>
  <si>
    <t>922024L600</t>
  </si>
  <si>
    <t>SOLARIS ФАРА ПРОТИВОТУМ ПРАВ (Китай)</t>
  </si>
  <si>
    <t>SOLARIS ФАРА ПРОТИВОТУМ ЛЕВ (DEPO)</t>
  </si>
  <si>
    <t>922011R000</t>
  </si>
  <si>
    <t>SOLARIS ФАРА ПРОТИВОТУМ ПРАВ (DEPO)</t>
  </si>
  <si>
    <t>922021R000</t>
  </si>
  <si>
    <t>SOLARIS ФАРА ПРОТИВОТУМ ЛЕВ</t>
  </si>
  <si>
    <t>SOLARIS ФАРА ПРОТИВОТУМ ПРАВ</t>
  </si>
  <si>
    <t>922014L700</t>
  </si>
  <si>
    <t>SOLARIS ФАРА ПРОТИВОТУМ ЛЕВ ДИОД (Китай)</t>
  </si>
  <si>
    <t>SOLARIS ФАРА ПРОТИВОТУМ ЛЕВ ТЮНИНГ С ДИОД (Китай)</t>
  </si>
  <si>
    <t>922024L700</t>
  </si>
  <si>
    <t>SOLARIS ФАРА ПРОТИВОТУМ ПРАВ ДИОД (Китай)</t>
  </si>
  <si>
    <t>SOLARIS ФАРА ПРОТИВОТУМ ПРАВ ТЮНИНГ С ДИОД (Китай)</t>
  </si>
  <si>
    <t>SOLARIS ФАРА ПРОТИВОТУМ Л+П (КОМПЛЕКТ)</t>
  </si>
  <si>
    <t>922014L600+922024L600</t>
  </si>
  <si>
    <t>SOLARIS ФАРА ПРОТИВОТУМ Л+П (КОМПЛЕКТ) С ПРОВОДК И КНОПКОЙ (Китай)</t>
  </si>
  <si>
    <t>SOLARIS ФАРА ПРОТИВОТУМ Л+П (КОМПЛЕКТ) ТЮНИНГ С ПРОВОДК , С ДИОД (Китай)</t>
  </si>
  <si>
    <t>SOLARIS ФАРА ПРОТИВОТУМ Л+П (КОМПЛЕКТ) ТЮНИНГ ДИОД (Китай)</t>
  </si>
  <si>
    <t>863511R000</t>
  </si>
  <si>
    <t>SOLARIS РЕШЕТКА РАДИАТОРА (Китай)</t>
  </si>
  <si>
    <t>863504L500</t>
  </si>
  <si>
    <t>SOLARIS РЕШЕТКА РАДИАТОРА (Тайвань)</t>
  </si>
  <si>
    <t>863511R000+863531R000+863541R000</t>
  </si>
  <si>
    <t>SOLARIS РЕШЕТКА РАДИАТОРА С ХРОМ МОЛДИНГ (Китай)</t>
  </si>
  <si>
    <t>865114L500</t>
  </si>
  <si>
    <t>SOLARIS БАМПЕР ПЕРЕДН (Китай)</t>
  </si>
  <si>
    <t>865111R000/865114L000</t>
  </si>
  <si>
    <t>SOLARIS БАМПЕР ПЕРЕДН (РОССИЯ)</t>
  </si>
  <si>
    <t>SOLARIS БАМПЕР ПЕРЕДН (Тайвань)</t>
  </si>
  <si>
    <t>SOLARIS {PGU - БЕЛЫЙ КРИСТАЛЛ} БАМПЕР ПЕРЕДН КРАШЕН</t>
  </si>
  <si>
    <t>865611R000</t>
  </si>
  <si>
    <t>SOLARIS РЕШЕТКА БАМПЕРА ПЕРЕДН (Китай)</t>
  </si>
  <si>
    <t>865614L500</t>
  </si>
  <si>
    <t>15-17</t>
  </si>
  <si>
    <t>SOLARIS РЕШЕТКА БАМПЕРА ПЕРЕДН (Тайвань)</t>
  </si>
  <si>
    <t>SOLARIS РЕШЕТКА БАМПЕРА ПЕРЕДН (РОССИЯ)</t>
  </si>
  <si>
    <t>865631R000</t>
  </si>
  <si>
    <t>SOLARIS РЕШЕТКА БАМПЕРА ПЕРЕДН ЛЕВ (Китай)</t>
  </si>
  <si>
    <t>865641R000</t>
  </si>
  <si>
    <t>SOLARIS РЕШЕТКА БАМПЕРА ПЕРЕДН ПРАВ (Китай)</t>
  </si>
  <si>
    <t>865804L500</t>
  </si>
  <si>
    <t>SOLARIS УПЛОТНИТЕЛЬ БАМПЕРА ПЕРЕДН (Китай)</t>
  </si>
  <si>
    <t>865300U000</t>
  </si>
  <si>
    <t>SOLARIS УСИЛИТЕЛЬ БАМПЕРА ПЕРЕДН (Тайвань)</t>
  </si>
  <si>
    <t>865301R300/865304L000</t>
  </si>
  <si>
    <t>SOLARIS УСИЛИТЕЛЬ БАМПЕРА ПЕРЕДН (Китай)</t>
  </si>
  <si>
    <t>663111R300/663114L000</t>
  </si>
  <si>
    <t>SOLARIS КРЫЛО ПЕРЕДН ЛЕВ С ОТВ П/ПОВТОРИТЕЛЬ (Тайвань)</t>
  </si>
  <si>
    <t>663211R300/663214L000</t>
  </si>
  <si>
    <t>SOLARIS КРЫЛО ПЕРЕДН ПРАВ С ОТВ П/ПОВТОРИТЕЛЬ (Тайвань)</t>
  </si>
  <si>
    <t>663114L050</t>
  </si>
  <si>
    <t>SOLARIS КРЫЛО ПЕРЕДН ЛЕВ БЕЗ ОТВ П/ПОВТОРИТЕЛЬ (Тайвань)</t>
  </si>
  <si>
    <t>663214L050</t>
  </si>
  <si>
    <t>SOLARIS КРЫЛО ПЕРЕДН ПРАВ БЕЗ ОТВ П/ПОВТОРИТЕЛЬ (Тайвань)</t>
  </si>
  <si>
    <t>SOLARIS КРЫЛО ПЕРЕДН ЛЕВ С ОТВ П/ПОВТОРИТЕЛЬ (РОССИЯ)</t>
  </si>
  <si>
    <t>SOLARIS КРЫЛО ПЕРЕДН ПРАВ С ОТВ П/ПОВТОРИТЕЛЬ (РОССИЯ)</t>
  </si>
  <si>
    <t>868111R000</t>
  </si>
  <si>
    <t>SOLARIS ПОДКРЫЛОК ПЕРЕДН КРЫЛА ЛЕВ (Тайвань)</t>
  </si>
  <si>
    <t>868121R000</t>
  </si>
  <si>
    <t>SOLARIS ПОДКРЫЛОК ПЕРЕДН КРЫЛА ПРАВ (Тайвань)</t>
  </si>
  <si>
    <t>SOLARIS ПОДКРЫЛОК ПЕРЕДН КРЫЛА ЛЕВ (Китай)</t>
  </si>
  <si>
    <t>SOLARIS ПОДКРЫЛОК ПЕРЕДН КРЫЛА ПРАВ (Китай)</t>
  </si>
  <si>
    <t>SOLARIS ПОДКРЫЛОК ПЕРЕДН КРЫЛА ЛЕВ (Италия)</t>
  </si>
  <si>
    <t>SOLARIS ПОДКРЫЛОК ПЕРЕДН КРЫЛА ПРАВ (Италия)</t>
  </si>
  <si>
    <t>868311R000+868321R000+868411R000+868421R000</t>
  </si>
  <si>
    <t>SOLARIS БРЫЗГОВИК ПЕРЕДН КРЫЛА Л+П (КОМПЛЕКТ) + ЗАДН (4 шт) (Китай)</t>
  </si>
  <si>
    <t>664004L300</t>
  </si>
  <si>
    <t>SOLARIS КАПОТ (Китай)</t>
  </si>
  <si>
    <t>664001R110</t>
  </si>
  <si>
    <t>SOLARIS КАПОТ (Тайвань)</t>
  </si>
  <si>
    <t>664001R100/664001R110</t>
  </si>
  <si>
    <t>SOLARIS КАПОТ (РОССИЯ)</t>
  </si>
  <si>
    <t>641011R300</t>
  </si>
  <si>
    <t>SOLARIS СУППОРТ РАДИАТОРА (Тайвань)</t>
  </si>
  <si>
    <t>SOLARIS СУППОРТ РАДИАТОРА (Китай)</t>
  </si>
  <si>
    <t>671114L000</t>
  </si>
  <si>
    <t>SOLARIS ПАНЕЛЬ КРЫШИ (Китай)</t>
  </si>
  <si>
    <t>876104L040</t>
  </si>
  <si>
    <t>SOLARIS {5 конт. } ЗЕРКАЛО ЛЕВ ЭЛЕКТР БЕЗ ПОДОГРЕВ С УК.ПОВОР (Китай)</t>
  </si>
  <si>
    <t>876204L040</t>
  </si>
  <si>
    <t>SOLARIS {5 конт. } ЗЕРКАЛО ПРАВ ЭЛЕКТР БЕЗ ПОДОГРЕВ С УК.ПОВОР (Китай)</t>
  </si>
  <si>
    <t>SOLARIS ЗЕРКАЛО ЛЕВ ЭЛЕКТР С ПОДОГРЕВ С УК.ПОВОР (Тайвань)</t>
  </si>
  <si>
    <t>SOLARIS ЗЕРКАЛО ПРАВ ЭЛЕКТР С ПОДОГРЕВ С УК.ПОВОР (Тайвань)</t>
  </si>
  <si>
    <t>876104L020CA/876104L030</t>
  </si>
  <si>
    <t>SOLARIS ЗЕРКАЛО ЛЕВ ЭЛЕКТР С ПОДОГРЕВ (Тайвань)</t>
  </si>
  <si>
    <t>876204L020CA/876204L030</t>
  </si>
  <si>
    <t>SOLARIS ЗЕРКАЛО ПРАВ ЭЛЕКТР С ПОДОГРЕВ (Тайвань)</t>
  </si>
  <si>
    <t>876101R210</t>
  </si>
  <si>
    <t>SOLARIS {3 конт.} ЗЕРКАЛО ЛЕВ ЭЛЕКТР БЕЗ ПОДОГРЕВ (Китай)</t>
  </si>
  <si>
    <t>876201R210</t>
  </si>
  <si>
    <t>SOLARIS {3 конт.} ЗЕРКАЛО ПРАВ ЭЛЕКТР БЕЗ ПОДОГРЕВ (Китай)</t>
  </si>
  <si>
    <t>876104L000CA</t>
  </si>
  <si>
    <t>SOLARIS ЗЕРКАЛО ЛЕВ МЕХАН С ТРОСИК (flat) (Китай)</t>
  </si>
  <si>
    <t>876204L000CA</t>
  </si>
  <si>
    <t>SOLARIS ЗЕРКАЛО ПРАВ МЕХАН С ТРОСИК (convex) (Китай)</t>
  </si>
  <si>
    <t>SOLARIS ЗЕРКАЛО ЛЕВ ЭЛЕКТР С ПОДОГРЕВ 5 КОНТ (Китай)</t>
  </si>
  <si>
    <t>SOLARIS ЗЕРКАЛО ПРАВ ЭЛЕКТР С ПОДОГРЕВ 5 КОНТ (Китай)</t>
  </si>
  <si>
    <t>SOLARIS ЗЕРКАЛО ЛЕВ ЭЛЕКТР С ПОДОГРЕВ С УК.ПОВОР (Китай)</t>
  </si>
  <si>
    <t>SOLARIS ЗЕРКАЛО ПРАВ ЭЛЕКТР С ПОДОГРЕВ С УК.ПОВОР (Китай)</t>
  </si>
  <si>
    <t>SOLARIS ЗЕРКАЛО ЛЕВ МЕХАН С ТРОСИК , КРЫШК ГЛАДК (flat) (Тайвань)</t>
  </si>
  <si>
    <t>SOLARIS ЗЕРКАЛО ПРАВ МЕХАН С ТРОСИК , КРЫШК ГЛАДК (flat) (Тайвань)</t>
  </si>
  <si>
    <t>876114L000</t>
  </si>
  <si>
    <t>SOLARIS СТЕКЛО ЗЕРКАЛА ЛЕВ (Китай)</t>
  </si>
  <si>
    <t>876214L000</t>
  </si>
  <si>
    <t>SOLARIS СТЕКЛО ЗЕРКАЛА ПРАВ (Китай)</t>
  </si>
  <si>
    <t>865171R000</t>
  </si>
  <si>
    <t>11-14</t>
  </si>
  <si>
    <t>SOLARIS ЗАГЛУШКА БУКСИРОВ КРЮКА БАМПЕРА ПЕРЕД (РОССИЯ)</t>
  </si>
  <si>
    <t>865174L500</t>
  </si>
  <si>
    <t>713124LD00</t>
  </si>
  <si>
    <t>SOLARIS ПОРОГ ЛЕВ (Китай)</t>
  </si>
  <si>
    <t>713224LD00</t>
  </si>
  <si>
    <t>SOLARIS ПОРОГ ПРАВ (Китай)</t>
  </si>
  <si>
    <t>863624L500</t>
  </si>
  <si>
    <t>SOLARIS НАКЛАДКА ПЕРЕДНЕЙ ПАНЕЛИ ВЕРХН (Китай) ПЛАСТИК</t>
  </si>
  <si>
    <t>863521R000</t>
  </si>
  <si>
    <t>760034L000</t>
  </si>
  <si>
    <t>SOLARIS ДВЕРЬ ПЕРЕДН ЛЕВ (Китай)</t>
  </si>
  <si>
    <t>760044L000</t>
  </si>
  <si>
    <t>SOLARIS ДВЕРЬ ПЕРЕДН ПРАВ (Китай)</t>
  </si>
  <si>
    <t>770034L000</t>
  </si>
  <si>
    <t>SOLARIS ДВЕРЬ ЗАДН ЛЕВ (СЕДАН) (Китай)</t>
  </si>
  <si>
    <t>770044L000</t>
  </si>
  <si>
    <t>SOLARIS ДВЕРЬ ЗАДН ПРАВ (СЕДАН) (Китай)</t>
  </si>
  <si>
    <t>770034L200</t>
  </si>
  <si>
    <t>SOLARIS ДВЕРЬ ЗАДН ЛЕВ (ХЭТЧБЭК) (Китай)</t>
  </si>
  <si>
    <t>770044L200</t>
  </si>
  <si>
    <t>SOLARIS ДВЕРЬ ЗАДН ПРАВ (ХЭТЧБЭК) (Китай)</t>
  </si>
  <si>
    <t>715034LC00</t>
  </si>
  <si>
    <t>SOLARIS КРЫЛО ЗАДН ЛЕВ (СЕДАН) (Китай)</t>
  </si>
  <si>
    <t>715044LC00</t>
  </si>
  <si>
    <t>SOLARIS КРЫЛО ЗАДН ПРАВ (СЕДАН) (Китай)</t>
  </si>
  <si>
    <t>868211R000</t>
  </si>
  <si>
    <t>SOLARIS ПОДКРЫЛОК ЗАДН КРЫЛА ЛЕВ (Китай)</t>
  </si>
  <si>
    <t>868221R000</t>
  </si>
  <si>
    <t>SOLARIS ПОДКРЫЛОК ЗАДН КРЫЛА ПРАВ (Китай)</t>
  </si>
  <si>
    <t>SOLARIS ПОДКРЫЛОК ЗАДН КРЫЛА ЛЕВ (Тайвань)</t>
  </si>
  <si>
    <t>SOLARIS ПОДКРЫЛОК ЗАДН КРЫЛА ПРАВ (Тайвань)</t>
  </si>
  <si>
    <t>692004L010</t>
  </si>
  <si>
    <t>SOLARIS КРЫШКА БАГАЖНИКА (СЕДАН) (Китай)</t>
  </si>
  <si>
    <t>737004L200</t>
  </si>
  <si>
    <t>SOLARIS КРЫШКА БАГАЖНИКА (ХЭТЧБЭК) (Китай)</t>
  </si>
  <si>
    <t>691004L000</t>
  </si>
  <si>
    <t>SOLARIS ПАНЕЛЬ БАГАЖНИКА (СЕДАН) (Китай)</t>
  </si>
  <si>
    <t>866114L500</t>
  </si>
  <si>
    <t>SOLARIS БАМПЕР ЗАДН (СЕДАН) (Китай)</t>
  </si>
  <si>
    <t>866114L200</t>
  </si>
  <si>
    <t>SOLARIS БАМПЕР ЗАДН (ХЭТЧБЭК) (Тайвань) ГРУНТ</t>
  </si>
  <si>
    <t>866111R000</t>
  </si>
  <si>
    <t>SOLARIS БАМПЕР ЗАДН (СЕДАН) (Тайвань) ГРУНТ</t>
  </si>
  <si>
    <t>866100U700</t>
  </si>
  <si>
    <t>SOLARIS БАМПЕР ЗАДН (СЕДАН) С ОТВ П/ДАТЧ (Тайвань)</t>
  </si>
  <si>
    <t>SOLARIS БАМПЕР ЗАДН (СЕДАН) БЕЗ ОТВ П/ДАТЧ (Тайвань)</t>
  </si>
  <si>
    <t>SOLARIS БАМПЕР ЗАДН (СЕДАН) БЕЗ ОТВ П/ДАТЧ (РОССИЯ)</t>
  </si>
  <si>
    <t>SOLARIS БАМПЕР ЗАДН (ХЭТЧБЭК) (Китай)</t>
  </si>
  <si>
    <t>SOLARIS БАМПЕР ЗАДН (СЕДАН) (РОССИЯ)</t>
  </si>
  <si>
    <t>866114L700</t>
  </si>
  <si>
    <t>SOLARIS {PGU - БЕЛЫЙ КРИСТАЛЛ} БАМПЕР ЗАДН КРАШЕН (РОССИЯ)</t>
  </si>
  <si>
    <t>866304L000</t>
  </si>
  <si>
    <t>SOLARIS УСИЛИТЕЛЬ БАМПЕРА ЗАДН (СЕДАН) (Китай)</t>
  </si>
  <si>
    <t>866304L500</t>
  </si>
  <si>
    <t>924011R020+924021R020</t>
  </si>
  <si>
    <t>SOLARIS ФОНАРЬ ЗАДН ВНЕШН Л+П (КОМПЛЕКТ) ТЮНИНГ С ДИОД (СЕДАН) (EAGLE EYES) КРАСН-ТОНИР</t>
  </si>
  <si>
    <t>SOLARIS ФОНАРЬ ЗАДН ВНЕШН Л+П (КОМПЛЕКТ) ТЮНИНГ С ДИОД ТОНИР (СЕДАН) (EAGLE EYES) ВНУТРИ ХРОМ</t>
  </si>
  <si>
    <t>924014L600</t>
  </si>
  <si>
    <t>SOLARIS ФОНАРЬ ЗАДН ВНЕШН ЛЕВ (СЕДАН) (Китай)</t>
  </si>
  <si>
    <t>924024L600</t>
  </si>
  <si>
    <t>SOLARIS ФОНАРЬ ЗАДН ВНЕШН ПРАВ (СЕДАН) (Китай)</t>
  </si>
  <si>
    <t>SOLARIS ФОНАРЬ ЗАДН ВНЕШН ЛЕВ (СЕДАН) (DEPO)</t>
  </si>
  <si>
    <t>924011R020/924011R030</t>
  </si>
  <si>
    <t>SOLARIS ФОНАРЬ ЗАДН ВНЕШН ПРАВ (СЕДАН) (DEPO)</t>
  </si>
  <si>
    <t>924021R020/924021R030</t>
  </si>
  <si>
    <t>924011R020</t>
  </si>
  <si>
    <t>924014L700</t>
  </si>
  <si>
    <t>SOLARIS ФОНАРЬ ЗАДН ВНЕШН ЛЕВ (СЕДАН) С ДИОД (Китай)</t>
  </si>
  <si>
    <t>924021R020</t>
  </si>
  <si>
    <t>924024L700</t>
  </si>
  <si>
    <t>SOLARIS ФОНАРЬ ЗАДН ВНЕШН ПРАВ (СЕДАН) С ДИОД (Китай)</t>
  </si>
  <si>
    <t>SOLARIS ФОНАРЬ ЗАДН ВНЕШН ЛЕВ (СЕДАН)</t>
  </si>
  <si>
    <t>924011R220</t>
  </si>
  <si>
    <t>SOLARIS ФОНАРЬ ЗАДН ВНЕШН ЛЕВ (ХЭТЧБЭК) (Китай)</t>
  </si>
  <si>
    <t>SOLARIS ФОНАРЬ ЗАДН ВНЕШН ПРАВ (СЕДАН)</t>
  </si>
  <si>
    <t>924021R220</t>
  </si>
  <si>
    <t>SOLARIS ФОНАРЬ ЗАДН ВНЕШН ПРАВ (ХЭТЧБЭК) (Китай)</t>
  </si>
  <si>
    <t>971114L000</t>
  </si>
  <si>
    <t>SOLARIS {RIO 11-} ВЕНТИЛЯТОР  ОТОПИТЕЛЯ (Китай)</t>
  </si>
  <si>
    <t>986204L000</t>
  </si>
  <si>
    <t>SOLARIS БАЧОК ОМЫВАТЕЛЯ БЕЗ МОТОР (Китай)</t>
  </si>
  <si>
    <t>253501R050</t>
  </si>
  <si>
    <t>SOLARIS КОЖУХ ВЕНТИЛЯТОРА ОХЛАЖДЕНИЯ РАДИАТОРА (Китай)</t>
  </si>
  <si>
    <t>865831R000</t>
  </si>
  <si>
    <t>SOLARIS КРЕПЛЕНИЕ БАМПЕРА ПЕРЕДН ЛЕВ (Китай)</t>
  </si>
  <si>
    <t>865841R000</t>
  </si>
  <si>
    <t>SOLARIS КРЕПЛЕНИЕ БАМПЕРА ПЕРЕДН ПРАВ (Китай)</t>
  </si>
  <si>
    <t>253101R000</t>
  </si>
  <si>
    <t>SOLARIS {RIO 11-} РАДИАТОР ОХЛАЖДЕН (см.каталог) MT</t>
  </si>
  <si>
    <t>253101R050</t>
  </si>
  <si>
    <t>SOLARIS {RIO 11-} РАДИАТОР ОХЛАЖДЕН AT (см.каталог)</t>
  </si>
  <si>
    <t>866131R000</t>
  </si>
  <si>
    <t>SOLARIS КРЕПЛЕНИЕ БАМПЕРА ЗАДН ЛЕВ (СЕДАН) (Китай)</t>
  </si>
  <si>
    <t>866141R000</t>
  </si>
  <si>
    <t>SOLARIS КРЕПЛЕНИЕ БАМПЕРА ЗАДН ПРАВ (СЕДАН) (Китай)</t>
  </si>
  <si>
    <t>253501R050+253801R000</t>
  </si>
  <si>
    <t>SOLARIS МОТОР+ВЕНТИЛЯТОР  РАДИАТ ОХЛАЖДЕН С КОРПУС , РАСШИРИТ БАЧОК (Китай)</t>
  </si>
  <si>
    <t>866131R200</t>
  </si>
  <si>
    <t>SOLARIS КРЕПЛЕНИЕ БАМПЕРА ЗАДН ЛЕВ (ХЭТЧБЭК) (Китай)</t>
  </si>
  <si>
    <t>866141R200</t>
  </si>
  <si>
    <t>SOLARIS КРЕПЛЕНИЕ БАМПЕРА ЗАДН ПРАВ (ХЭТЧБЭК) (Китай)</t>
  </si>
  <si>
    <t>976060U000/976061R000</t>
  </si>
  <si>
    <t>SOLARIS {RIO 11-} КОНДЕНСАТОР КОНДИЦ (см.каталог)</t>
  </si>
  <si>
    <t>281101R300/281111R100+281121R100</t>
  </si>
  <si>
    <t>RIO {SOLARIS 11-} КОРПУС ВОЗД ФИЛЬТРА (Китай)</t>
  </si>
  <si>
    <t>281101R100</t>
  </si>
  <si>
    <t>SOLARIS {RIO 11-} КОРПУС ВОЗД ФИЛЬТРА (Китай)</t>
  </si>
  <si>
    <t>624004L000</t>
  </si>
  <si>
    <t>RIO {SOLARIS 11-} ПОДРАМНИК (Китай) П/ДВИГАТЕЛЬ</t>
  </si>
  <si>
    <t>111.02343.1</t>
  </si>
  <si>
    <t>SOLARIS {RIO 11-} ЗАЩИТА ПОДДОНА ДВИГАТЕЛЯ , С КРЕПЛЕН , СТАЛЬН</t>
  </si>
  <si>
    <t>291101R000</t>
  </si>
  <si>
    <t>SOLARIS ЗАЩИТА ПОДДОНА ПЛАСТИК</t>
  </si>
  <si>
    <t>SOLARIS ЗАЩИТА ПОДДОНА (Китай) ПЛАСТИК</t>
  </si>
  <si>
    <t>HYUNDAI SOLARIS (17-)</t>
  </si>
  <si>
    <t>92101H5000</t>
  </si>
  <si>
    <t>17-</t>
  </si>
  <si>
    <t>92101H5500</t>
  </si>
  <si>
    <t>92102H5500</t>
  </si>
  <si>
    <t>92102H5000</t>
  </si>
  <si>
    <t>SOLARIS {FULL BI-LED 2 x 5500 Lumen} ФАРА Л+П (КОМПЛЕКТ) ТЮНИНГ ЛИНЗОВАН С СВЕТОДИОДН. МОДУЛЕМ БЛИЖН СВЕТА И ДАЛЬН СВЕТА С СВЕТЯЩ ОБОДК ДИОД УК.ПОВОР</t>
  </si>
  <si>
    <t>SOLARIS ФАРА ЛЕВ С РЕГ.МОТОР (TYC)</t>
  </si>
  <si>
    <t>SOLARIS ФАРА ПРАВ С РЕГ.МОТОР (TYC)</t>
  </si>
  <si>
    <t>92405H5000</t>
  </si>
  <si>
    <t>SOLARIS ФОНАРЬ-КАТАФОТ ЛЕВ В ЗАДН БАМПЕР (Китай)</t>
  </si>
  <si>
    <t>92405H5500</t>
  </si>
  <si>
    <t>92406H5500</t>
  </si>
  <si>
    <t>SOLARIS ФОНАРЬ-КАТАФОТ ПРАВ В ЗАДН БАМПЕР (Китай)</t>
  </si>
  <si>
    <t>92406H5000</t>
  </si>
  <si>
    <t>92201H5500</t>
  </si>
  <si>
    <t>92207H5000</t>
  </si>
  <si>
    <t>SOLARIS ФАРА ПРОТИВОТУМ ЛЕВ DRL( ХОД. ОГНИ) (РОССИЯ)</t>
  </si>
  <si>
    <t>92202H5500</t>
  </si>
  <si>
    <t>92208H5000</t>
  </si>
  <si>
    <t>SOLARIS ФАРА ПРОТИВОТУМ ПРАВ DRL( ХОД. ОГНИ) (РОССИЯ)</t>
  </si>
  <si>
    <t>92207H5500</t>
  </si>
  <si>
    <t>92201H5000</t>
  </si>
  <si>
    <t>SOLARIS ФАРА ПРОТИВОТУМ ЛЕВ ЛИНЗОВАН (Китай)</t>
  </si>
  <si>
    <t>92208H5500</t>
  </si>
  <si>
    <t>92202H5000</t>
  </si>
  <si>
    <t>SOLARIS ФАРА ПРОТИВОТУМ ПРАВ ЛИНЗОВАН (Китай)</t>
  </si>
  <si>
    <t>SOLARIS ФАРА ПРОТИВОТУМ ЛЕВ DRL( ХОД. ОГНИ) (Китай)</t>
  </si>
  <si>
    <t>SOLARIS ФАРА ПРОТИВОТУМ ПРАВ DRL( ХОД. ОГНИ) (Китай)</t>
  </si>
  <si>
    <t>SOLARIS ФАРА ПРОТИВОТУМ ЛЕВ DRL( ХОД. ОГНИ) (DEPO)</t>
  </si>
  <si>
    <t>SOLARIS ФАРА ПРОТИВОТУМ ПРАВ DRL( ХОД. ОГНИ) (DEPO)</t>
  </si>
  <si>
    <t>SOLARIS ФАРА ПРОТИВОТУМ ЛЕВ ЛИНЗОВАН (DEPO)</t>
  </si>
  <si>
    <t>SOLARIS ФАРА ПРОТИВОТУМ ПРАВ ЛИНЗОВАН (DEPO)</t>
  </si>
  <si>
    <t>86350H5000</t>
  </si>
  <si>
    <t>86350H5500</t>
  </si>
  <si>
    <t>86350H5520</t>
  </si>
  <si>
    <t>SOLARIS РЕШЕТКА РАДИАТОРА ХРОМ (Китай)</t>
  </si>
  <si>
    <t>86350H5010</t>
  </si>
  <si>
    <t>SOLARIS РЕШЕТКА РАДИАТОРА (РОССИЯ)</t>
  </si>
  <si>
    <t>86511H5000</t>
  </si>
  <si>
    <t>86511H5500</t>
  </si>
  <si>
    <t>SOLARIS {PGU - БЕЛЫЙ КРИСТАЛЛ} БАМПЕР ПЕРЕДН (РОССИЯ) КРАШЕН</t>
  </si>
  <si>
    <t>SOLARIS {PGU - БЕЛЫЙ КРИСТАЛЛ} БАМПЕР ПЕРЕДН КРАШЕН (РОССИЯ)</t>
  </si>
  <si>
    <t>SOLARIS БАМПЕР ПЕРЕДН В СБОРЕ (РОССИЯ)</t>
  </si>
  <si>
    <t>86561H5000</t>
  </si>
  <si>
    <t>86521H5510</t>
  </si>
  <si>
    <t>SOLARIS РЕШЕТКА БАМПЕРА ПЕРЕДН ЛЕВ С ОТВ П/ПРОТИВОТУМ (Китай)</t>
  </si>
  <si>
    <t>86521H5010</t>
  </si>
  <si>
    <t>SOLARIS РЕШЕТКА БАМПЕРА ПЕРЕДН ЛЕВ С ОТВ П/ПРОТИВОТУМ ХРОМ (Китай)</t>
  </si>
  <si>
    <t>86522H5510</t>
  </si>
  <si>
    <t>SOLARIS РЕШЕТКА БАМПЕРА ПЕРЕДН ПРАВ С ОТВ П/ПРОТИВОТУМ (Китай)</t>
  </si>
  <si>
    <t>86522H5010</t>
  </si>
  <si>
    <t>SOLARIS РЕШЕТКА БАМПЕРА ПЕРЕДН ПРАВ С ОТВ П/ПРОТИВОТУМ ХРОМ (Китай)</t>
  </si>
  <si>
    <t>86521C1AB0</t>
  </si>
  <si>
    <t>SONATA РЕШЕТКА БАМПЕРА ПЕРЕДН ЛЕВ С ОТВ П/ПРОТИВОТУМ (Китай)</t>
  </si>
  <si>
    <t>86522C1AB0</t>
  </si>
  <si>
    <t>SONATA РЕШЕТКА БАМПЕРА ПЕРЕДН ПРАВ С ОТВ П/ПРОТИВОТУМ (Китай)</t>
  </si>
  <si>
    <t>86561H5500</t>
  </si>
  <si>
    <t>86521H5000</t>
  </si>
  <si>
    <t>SOLARIS РЕШЕТКА БАМПЕРА ПЕРЕДН ЛЕВ С ОТВ П/ DRL( ХОД. ОГНИ) (Китай)</t>
  </si>
  <si>
    <t>86522H5000</t>
  </si>
  <si>
    <t>SOLARIS РЕШЕТКА БАМПЕРА ПЕРЕДН ПРАВ С ОТВ П/ DRL( ХОД. ОГНИ) (Китай)</t>
  </si>
  <si>
    <t>86520H5500</t>
  </si>
  <si>
    <t>86520H5000</t>
  </si>
  <si>
    <t>64900H5000</t>
  </si>
  <si>
    <t>86560H5000</t>
  </si>
  <si>
    <t>SOLARIS УСИЛИТЕЛЬ БАМПЕРА ПЕРЕДН НИЖН (Китай)</t>
  </si>
  <si>
    <t>66311F9000</t>
  </si>
  <si>
    <t>SOLARIS КРЫЛО ПЕРЕДН ЛЕВ С ОТВ П/ПОВТОРИТЕЛЬ (Китай)</t>
  </si>
  <si>
    <t>66321F9000</t>
  </si>
  <si>
    <t>SOLARIS КРЫЛО ПЕРЕДН ПРАВ С ОТВ П/ПОВТОРИТЕЛЬ (Китай)</t>
  </si>
  <si>
    <t>66311F9050</t>
  </si>
  <si>
    <t>66321F9050</t>
  </si>
  <si>
    <t>92303H5000</t>
  </si>
  <si>
    <t>SOLARIS ПОВТОРИТЕЛЬ ПОВОРОТА В КРЫЛО ЛЕВ (Китай)</t>
  </si>
  <si>
    <t>92304H5000</t>
  </si>
  <si>
    <t>SOLARIS ПОВТОРИТЕЛЬ ПОВОРОТА В КРЫЛО ПРАВ (Китай)</t>
  </si>
  <si>
    <t>86811H5500</t>
  </si>
  <si>
    <t>86811H5000</t>
  </si>
  <si>
    <t>86812H5000</t>
  </si>
  <si>
    <t>86812H5500</t>
  </si>
  <si>
    <t>66400H5000</t>
  </si>
  <si>
    <t>79110H5000</t>
  </si>
  <si>
    <t>SOLARIS ПЕТЛЯ КАПОТА ЛЕВ (Китай)</t>
  </si>
  <si>
    <t>79120H5000</t>
  </si>
  <si>
    <t>SOLARIS ПЕТЛЯ КАПОТА ПРАВ (Китай)</t>
  </si>
  <si>
    <t>64101H5000</t>
  </si>
  <si>
    <t>67111H5000</t>
  </si>
  <si>
    <t>87610H5120</t>
  </si>
  <si>
    <t>SOLARIS ЗЕРКАЛО ЛЕВ ЭЛЕКТР , С ПОДОГРЕВ , УК.ПОВОР , АВТОСКЛАДЫВ (Китай)</t>
  </si>
  <si>
    <t>87620H5120</t>
  </si>
  <si>
    <t>SOLARIS ЗЕРКАЛО ПРАВ ЭЛЕКТР , С ПОДОГРЕВ , УК.ПОВОР , АВТОСКЛАДЫВ (Китай)</t>
  </si>
  <si>
    <t>87610H5110</t>
  </si>
  <si>
    <t>SOLARIS ЗЕРКАЛО ЛЕВ ЭЛЕКТР , С ПОДОГРЕВ (Китай)</t>
  </si>
  <si>
    <t>87620H5110</t>
  </si>
  <si>
    <t>SOLARIS ЗЕРКАЛО ПРАВ ЭЛЕКТР , С ПОДОГРЕВ (Китай)</t>
  </si>
  <si>
    <t>87610H5010</t>
  </si>
  <si>
    <t>SOLARIS ЗЕРКАЛО ЛЕВ МЕХАН С ТРОСИК (Китай)</t>
  </si>
  <si>
    <t>87620H5010</t>
  </si>
  <si>
    <t>SOLARIS ЗЕРКАЛО ПРАВ МЕХАН С ТРОСИК (Китай)</t>
  </si>
  <si>
    <t>SOLARIS ЗЕРКАЛО ЛЕВ ЭЛЕКТР , С ПОДОГРЕВ , УК.ПОВОР (Китай)</t>
  </si>
  <si>
    <t>SOLARIS ЗЕРКАЛО ПРАВ ЭЛЕКТР , С ПОДОГРЕВ , УК.ПОВОР (Китай)</t>
  </si>
  <si>
    <t>86517H5000</t>
  </si>
  <si>
    <t>SOLARIS ЗАГЛУШКА БУКСИРОВ КРЮКА БАМПЕРА ПЕРЕД (Китай)</t>
  </si>
  <si>
    <t>86361H5500</t>
  </si>
  <si>
    <t>86361H5000</t>
  </si>
  <si>
    <t>76003H5000</t>
  </si>
  <si>
    <t>76004H5000</t>
  </si>
  <si>
    <t>77003H5000</t>
  </si>
  <si>
    <t>SOLARIS ДВЕРЬ ЗАДН ЛЕВ (Китай)</t>
  </si>
  <si>
    <t>77004H5000</t>
  </si>
  <si>
    <t>SOLARIS ДВЕРЬ ЗАДН ПРАВ (Китай)</t>
  </si>
  <si>
    <t>86150H5000</t>
  </si>
  <si>
    <t>SOLARIS ПАНЕЛЬ ПОД СТЕКЛООЧИСТ (Китай)</t>
  </si>
  <si>
    <t>71503H5C00</t>
  </si>
  <si>
    <t>SOLARIS КРЫЛО ЗАДН ЛЕВ (Китай)</t>
  </si>
  <si>
    <t>71504H5C00</t>
  </si>
  <si>
    <t>SOLARIS КРЫЛО ЗАДН ПРАВ (Китай)</t>
  </si>
  <si>
    <t>86821H5500</t>
  </si>
  <si>
    <t>86821H5000</t>
  </si>
  <si>
    <t>86822H5000</t>
  </si>
  <si>
    <t>86822H5500</t>
  </si>
  <si>
    <t>69200H5000</t>
  </si>
  <si>
    <t>SOLARIS КРЫШКА БАГАЖНИКА (Китай)</t>
  </si>
  <si>
    <t>86611H5000</t>
  </si>
  <si>
    <t>SOLARIS БАМПЕР ЗАДН (Китай)</t>
  </si>
  <si>
    <t>SOLARIS БАМПЕР ЗАДН (РОССИЯ)</t>
  </si>
  <si>
    <t>SOLARIS {PGU - БЕЛЫЙ КРИСТАЛЛ} БАМПЕР ЗАДН (РОССИЯ) КРАШЕН</t>
  </si>
  <si>
    <t>86611H5500</t>
  </si>
  <si>
    <t>SOLARIS БАМПЕР ЗАДН ВЕРХН ЧАСТЬ (РОССИЯ)</t>
  </si>
  <si>
    <t>86612H5500</t>
  </si>
  <si>
    <t>SOLARIS БАМПЕР ЗАДН НИЖН ЧАСТЬ (РОССИЯ)</t>
  </si>
  <si>
    <t>86612H5000</t>
  </si>
  <si>
    <t>SOLARIS СПОЙЛЕР БАМПЕРА ЗАДН (Китай)</t>
  </si>
  <si>
    <t>86630H5000</t>
  </si>
  <si>
    <t>SOLARIS УСИЛИТЕЛЬ БАМПЕРА ЗАДН (Китай)</t>
  </si>
  <si>
    <t>92401H5000</t>
  </si>
  <si>
    <t>SOLARIS ФОНАРЬ ЗАДН ВНЕШН ЛЕВ (Китай)</t>
  </si>
  <si>
    <t>92402H5000</t>
  </si>
  <si>
    <t>SOLARIS ФОНАРЬ ЗАДН ВНЕШН ПРАВ (Китай)</t>
  </si>
  <si>
    <t>SOLARIS ФОНАРЬ ЗАДН ВНЕШН ЛЕВ (DEPO)</t>
  </si>
  <si>
    <t>SOLARIS ФОНАРЬ ЗАДН ВНЕШН ПРАВ (DEPO)</t>
  </si>
  <si>
    <t>92403H5000</t>
  </si>
  <si>
    <t>SOLARIS ФОНАРЬ ЗАДН ВНУТРЕН ЛЕВ (Китай)</t>
  </si>
  <si>
    <t>92404H5000</t>
  </si>
  <si>
    <t>SOLARIS ФОНАРЬ ЗАДН ВНУТРЕН ПРАВ (Китай)</t>
  </si>
  <si>
    <t>98620H5100</t>
  </si>
  <si>
    <t>SOLARIS БАЧОК ОМЫВАТЕЛЯ (Китай)</t>
  </si>
  <si>
    <t>98610H5500</t>
  </si>
  <si>
    <t>86513H5000</t>
  </si>
  <si>
    <t>86514H5000</t>
  </si>
  <si>
    <t>86553H5000</t>
  </si>
  <si>
    <t>86553H5500</t>
  </si>
  <si>
    <t>86554H5500</t>
  </si>
  <si>
    <t>86554H5000</t>
  </si>
  <si>
    <t>86613H5000</t>
  </si>
  <si>
    <t>SOLARIS КРЕПЛЕНИЕ БАМПЕРА ЗАДН ЛЕВ (Китай)</t>
  </si>
  <si>
    <t>86614H5000</t>
  </si>
  <si>
    <t>SOLARIS КРЕПЛЕНИЕ БАМПЕРА ЗАДН ПРАВ (Китай)</t>
  </si>
  <si>
    <t>28110H8100</t>
  </si>
  <si>
    <t>SOLARIS КОРПУС ВОЗД ФИЛЬТРА (Китай)</t>
  </si>
  <si>
    <t>AM.2370.1</t>
  </si>
  <si>
    <t>SOLARIS {RIO 17-} ЗАЩИТА ПОДДОНА ДВИГАТЕЛЯ + КПП , С КРЕПЛЕН , СТАЛЬН</t>
  </si>
  <si>
    <t>29110H5000</t>
  </si>
  <si>
    <t>HYUNDAI SONATA  (02-) + ТАГАЗ</t>
  </si>
  <si>
    <t>921013D010</t>
  </si>
  <si>
    <t>SONATA ФАРА ЛЕВ +/- П/КОРРЕКТОР (DEPO)</t>
  </si>
  <si>
    <t>921023D010</t>
  </si>
  <si>
    <t>SONATA ФАРА ПРАВ +/- П/КОРРЕКТОР (DEPO)</t>
  </si>
  <si>
    <t>SONATA ФАРА ЛЕВ</t>
  </si>
  <si>
    <t>SONATA ФАРА ПРАВ</t>
  </si>
  <si>
    <t>SONATA ФАРА ЛЕВ П/КОРРЕКТОР (Китай)</t>
  </si>
  <si>
    <t>SONATA ФАРА ПРАВ П/КОРРЕКТОР (Китай)</t>
  </si>
  <si>
    <t>922013D000</t>
  </si>
  <si>
    <t>SONATA ФАРА ПРОТИВОТУМ ЛЕВ (DEPO)</t>
  </si>
  <si>
    <t>922023D000</t>
  </si>
  <si>
    <t>SONATA ФАРА ПРОТИВОТУМ ПРАВ (DEPO)</t>
  </si>
  <si>
    <t>SONATA ФАРА ПРОТИВОТУМ ЛЕВ (Китай)</t>
  </si>
  <si>
    <t>SONATA ФАРА ПРОТИВОТУМ ПРАВ (Китай)</t>
  </si>
  <si>
    <t>SONATA СТЕКЛО ФАРЫ ПРОТИВОТУМ ЛЕВ (РОССИЯ)</t>
  </si>
  <si>
    <t>SONATA СТЕКЛО ФАРЫ ПРОТИВОТУМ ПРАВ (РОССИЯ)</t>
  </si>
  <si>
    <t>863503D010</t>
  </si>
  <si>
    <t>SONATA РЕШЕТКА РАДИАТОРА С МЕСТ П/ЭМБЛЕМУ (Тайвань) ХРОМ-ЧЕРН</t>
  </si>
  <si>
    <t>863503D100</t>
  </si>
  <si>
    <t>SONATA РЕШЕТКА РАДИАТОРА 2.7 БЕЗ МЕСТ П/ЭМБЛЕМУ (Китай) ХРОМ-ЧЕРН</t>
  </si>
  <si>
    <t>863503D000</t>
  </si>
  <si>
    <t>SONATA РЕШЕТКА РАДИАТОРА С МЕСТ П/ЭМБЛЕМУ (Китай) ХРОМ-ЧЕРН</t>
  </si>
  <si>
    <t>865113D010</t>
  </si>
  <si>
    <t>SONATA БАМПЕР ПЕРЕДН БЕЗ ОТВ П/МОЛДИНГ (Тайвань) ЧЕРН</t>
  </si>
  <si>
    <t>865603D030</t>
  </si>
  <si>
    <t>SONATA БАМПЕР ПЕРЕДН П/МОЛДИНГ (Тайвань) ГРУНТ</t>
  </si>
  <si>
    <t>SONATA БАМПЕР ПЕРЕДН П/МОЛДИНГ (Китай)</t>
  </si>
  <si>
    <t>865603D010</t>
  </si>
  <si>
    <t>SONATA БАМПЕР ПЕРЕДН БЕЗ ОТВ П/МОЛДИНГ (Китай)</t>
  </si>
  <si>
    <t>865303D000</t>
  </si>
  <si>
    <t>SONATA УСИЛИТЕЛЬ БАМПЕРА ПЕРЕДН (Тайвань)</t>
  </si>
  <si>
    <t>865313D001</t>
  </si>
  <si>
    <t>SONATA УСИЛИТЕЛЬ БАМПЕРА ПЕРЕДН (Китай)</t>
  </si>
  <si>
    <t>663113D200</t>
  </si>
  <si>
    <t>SONATA КРЫЛО ПЕРЕДН ЛЕВ С ОТВ П/ПОВТОРИТЕЛЬ (Тайвань)</t>
  </si>
  <si>
    <t>663213D200</t>
  </si>
  <si>
    <t>SONATA КРЫЛО ПЕРЕДН ПРАВ С ОТВ П/ПОВТОРИТЕЛЬ (Тайвань)</t>
  </si>
  <si>
    <t>663113D010</t>
  </si>
  <si>
    <t>SONATA КРЫЛО ПЕРЕДН ЛЕВ С ОТВ П/ПОВТОРИТЕЛЬ (Китай)</t>
  </si>
  <si>
    <t>663213D010</t>
  </si>
  <si>
    <t>SONATA КРЫЛО ПЕРЕДН ПРАВ С ОТВ П/ПОВТОРИТЕЛЬ (Китай)</t>
  </si>
  <si>
    <t>663113D000</t>
  </si>
  <si>
    <t>SONATA КРЫЛО ПЕРЕДН ЛЕВ БЕЗ ОТВ П/ПОВТОРИТЕЛЬ (Китай)</t>
  </si>
  <si>
    <t>663213D000</t>
  </si>
  <si>
    <t>SONATA КРЫЛО ПЕРЕДН ПРАВ БЕЗ ОТВ П/ПОВТОРИТЕЛЬ (Китай)</t>
  </si>
  <si>
    <t>868113D000</t>
  </si>
  <si>
    <t>SONATA ПОДКРЫЛОК ПЕРЕДН КРЫЛА ЛЕВ (Тайвань)</t>
  </si>
  <si>
    <t>868123D000</t>
  </si>
  <si>
    <t>SONATA ПОДКРЫЛОК ПЕРЕДН КРЫЛА ПРАВ (Тайвань)</t>
  </si>
  <si>
    <t>SONATA ПОДКРЫЛОК ПЕРЕДН КРЫЛА ЛЕВ (Китай)</t>
  </si>
  <si>
    <t>SONATA ПОДКРЫЛОК ПЕРЕДН КРЫЛА ПРАВ (Китай)</t>
  </si>
  <si>
    <t>868313D000+868323D000+868413D000+868423D000</t>
  </si>
  <si>
    <t>SONATA БРЫЗГОВИК ПЕРЕДН КРЫЛА Л+П (КОМПЛЕКТ) + ЗАДН (4 шт) (Китай)</t>
  </si>
  <si>
    <t>664003D200</t>
  </si>
  <si>
    <t>SONATA КАПОТ (Тайвань)</t>
  </si>
  <si>
    <t>791103D000</t>
  </si>
  <si>
    <t>SONATA ПЕТЛЯ КАПОТА ЛЕВ (Тайвань)</t>
  </si>
  <si>
    <t>791203D000</t>
  </si>
  <si>
    <t>SONATA ПЕТЛЯ КАПОТА ПРАВ (Тайвань)</t>
  </si>
  <si>
    <t>641003D100</t>
  </si>
  <si>
    <t>SONATA СУППОРТ РАДИАТОРА НИЖН (Тайвань)</t>
  </si>
  <si>
    <t>641003D100+841903D000</t>
  </si>
  <si>
    <t>SONATA СУППОРТ РАДИАТОРА В СБОРЕ (Тайвань)</t>
  </si>
  <si>
    <t>841903D000</t>
  </si>
  <si>
    <t>SONATA БАЛКА СУППОРТА РАДИАТ ВЕРХН (Тайвань)</t>
  </si>
  <si>
    <t>8760538700</t>
  </si>
  <si>
    <t>SONATA ЗЕРКАЛО ЛЕВ ЭЛЕКТР БЕЗ ПОДОГРЕВ (Китай)</t>
  </si>
  <si>
    <t>8760638400</t>
  </si>
  <si>
    <t>SONATA ЗЕРКАЛО ПРАВ ЭЛЕКТР БЕЗ ПОДОГРЕВ (Китай)</t>
  </si>
  <si>
    <t>8760538250EB</t>
  </si>
  <si>
    <t>SONATA ЗЕРКАЛО ЛЕВ ЭЛЕКТР БЕЗ ПОДОГРЕВ (Тайвань)</t>
  </si>
  <si>
    <t>8760638250EB</t>
  </si>
  <si>
    <t>SONATA ЗЕРКАЛО ПРАВ ЭЛЕКТР БЕЗ ПОДОГРЕВ (Тайвань)</t>
  </si>
  <si>
    <t>8760538200</t>
  </si>
  <si>
    <t>SONATA ЗЕРКАЛО ЛЕВ ЭЛЕКТР С ПОДОГРЕВ (Тайвань)</t>
  </si>
  <si>
    <t>8760638510</t>
  </si>
  <si>
    <t>SONATA ЗЕРКАЛО ПРАВ ЭЛЕКТР С ПОДОГРЕВ (Тайвань)</t>
  </si>
  <si>
    <t>SONATA ЗЕРКАЛО ЛЕВ ЭЛЕКТР С ПОДОГРЕВ (Китай)</t>
  </si>
  <si>
    <t>8760638500</t>
  </si>
  <si>
    <t>SONATA ЗЕРКАЛО ПРАВ ЭЛЕКТР С ПОДОГРЕВ (Китай)</t>
  </si>
  <si>
    <t>8760738200</t>
  </si>
  <si>
    <t>SONATA СТЕКЛО ЗЕРКАЛА ЛЕВ БЕЗ ПОДОГРЕВ (Китай)</t>
  </si>
  <si>
    <t>8760838200</t>
  </si>
  <si>
    <t>SONATA СТЕКЛО ЗЕРКАЛА ПРАВ БЕЗ ПОДОГРЕВ (Китай)</t>
  </si>
  <si>
    <t>760033D110</t>
  </si>
  <si>
    <t>SONATA ДВЕРЬ ПЕРЕДН ЛЕВ (Китай)</t>
  </si>
  <si>
    <t>760043D110</t>
  </si>
  <si>
    <t>SONATA ДВЕРЬ ПЕРЕДН ПРАВ (Китай)</t>
  </si>
  <si>
    <t>770033C020</t>
  </si>
  <si>
    <t>SONATA ДВЕРЬ ЗАДН ЛЕВ (Китай)</t>
  </si>
  <si>
    <t>770043C020</t>
  </si>
  <si>
    <t>SONATA ДВЕРЬ ЗАДН ПРАВ (Китай)</t>
  </si>
  <si>
    <t>715033DB00</t>
  </si>
  <si>
    <t>SONATA КРЫЛО ЗАДН ЛЕВ (Китай)</t>
  </si>
  <si>
    <t>715043DB00</t>
  </si>
  <si>
    <t>SONATA КРЫЛО ЗАДН ПРАВ (Китай)</t>
  </si>
  <si>
    <t>692003D061</t>
  </si>
  <si>
    <t>SONATA КРЫШКА БАГАЖНИКА (Китай)</t>
  </si>
  <si>
    <t>866103D010</t>
  </si>
  <si>
    <t>SONATA БАМПЕР ЗАДН БЕЗ ОТВ П/МОЛДИНГ (Тайвань) ЧЕРН</t>
  </si>
  <si>
    <t>SONATA БАМПЕР ЗАДН БЕЗ ОТВ П/МОЛДИНГ (Китай)</t>
  </si>
  <si>
    <t>866103D000</t>
  </si>
  <si>
    <t>SONATA БАМПЕР ЗАДН С ОТВ П/МОЛДИНГ (Китай)</t>
  </si>
  <si>
    <t>866713D000</t>
  </si>
  <si>
    <t>SONATA МОЛДИНГ БАМПЕРА ЗАДН ЛЕВ (Китай)</t>
  </si>
  <si>
    <t>866723D000</t>
  </si>
  <si>
    <t>SONATA МОЛДИНГ БАМПЕРА ЗАДН ПРАВ (Китай)</t>
  </si>
  <si>
    <t>8663138010</t>
  </si>
  <si>
    <t>SONATA УСИЛИТЕЛЬ БАМПЕРА ЗАДН (Тайвань)</t>
  </si>
  <si>
    <t>SONATA УСИЛИТЕЛЬ БАМПЕРА ЗАДН (Китай)</t>
  </si>
  <si>
    <t>924013D010</t>
  </si>
  <si>
    <t>SONATA ФОНАРЬ ЗАДН ВНЕШН ЛЕВ (Китай)</t>
  </si>
  <si>
    <t>924023D010</t>
  </si>
  <si>
    <t>SONATA ФОНАРЬ ЗАДН ВНЕШН ПРАВ (Китай)</t>
  </si>
  <si>
    <t>5441038000</t>
  </si>
  <si>
    <t>99-</t>
  </si>
  <si>
    <t>SONATA РЫЧАГ ПЕРЕДН ПОДВЕСКИ ЛЕВ ВЕРХН В СБОРЕ (Тайвань)</t>
  </si>
  <si>
    <t>5442038000</t>
  </si>
  <si>
    <t>SONATA РЫЧАГ ПЕРЕДН ПОДВЕСКИ ПРАВ ВЕРХН В СБОРЕ (Тайвань)</t>
  </si>
  <si>
    <t>971093D000</t>
  </si>
  <si>
    <t>SONATA ВЕНТИЛЯТОР  ОТОПИТЕЛЯ (Китай)</t>
  </si>
  <si>
    <t>9862038000</t>
  </si>
  <si>
    <t>SONATA БАЧОК ОМЫВАТЕЛЯ С МОТОР (Китай)</t>
  </si>
  <si>
    <t>2531038001</t>
  </si>
  <si>
    <t>SONATA {SONATA 99-01} РАДИАТОР ОХЛАЖДЕН MT (KOYO)</t>
  </si>
  <si>
    <t>2531038050</t>
  </si>
  <si>
    <t>SONATA {SONATA 99-01} РАДИАТОР ОХЛАЖДЕН AT (KOYO)</t>
  </si>
  <si>
    <t>SONATA {SONATA 99-01/MAGENTIS 01-} РАДИАТОР ОХЛАЖДЕН MT</t>
  </si>
  <si>
    <t>2531038050/253103C050</t>
  </si>
  <si>
    <t>SONATA {SONATA 99-01/MAGENTIS 01-} РАДИАТОР ОХЛАЖДЕН AT</t>
  </si>
  <si>
    <t>2538038001</t>
  </si>
  <si>
    <t>SONATA МОТОР+ВЕНТИЛЯТОР  РАДИАТ ОХЛАЖДЕН (Китай)</t>
  </si>
  <si>
    <t>9760638003</t>
  </si>
  <si>
    <t>SONATA {KIA Magentis 01- (СМ. ФОТО!)} КОНДЕНСАТОР КОНДИЦ (см.каталог)</t>
  </si>
  <si>
    <t>2811238900+2811138300</t>
  </si>
  <si>
    <t>SONATA КОРПУС ВОЗД ФИЛЬТРА (Китай)</t>
  </si>
  <si>
    <t>6240538600</t>
  </si>
  <si>
    <t>SONATA ПОДРАМНИК П/ДВИГАТЕЛЬ (Китай)</t>
  </si>
  <si>
    <t>111.02310.2</t>
  </si>
  <si>
    <t>SONATA ЗАЩИТА ПОДДОНА ДВИГАТЕЛЯ , С КРЕПЛЕН , 2.0 , 2.4 , СТАЛЬН</t>
  </si>
  <si>
    <t>9770138070/9770138071</t>
  </si>
  <si>
    <t>SONATA {Sonata 02- (Тагаз)/KIA Magentis 01-04} КОМПРЕССОР КОНДИЦ 2 , 2.4 (см.каталог) (AVA)</t>
  </si>
  <si>
    <t>HYUNDAI SONATA  (10-)</t>
  </si>
  <si>
    <t>921013S060+921023S060</t>
  </si>
  <si>
    <t>SONATA ФАРА Л+П (КОМПЛЕКТ) ТЮНИНГ (DEVIL EYES) ЛИНЗОВАН С СВЕТЯЩ ОБОДК П/КОРРЕКТОР (EAGLE EYES) ВНУТРИ ХРОМ</t>
  </si>
  <si>
    <t>SONATA ФАРА Л+П (КОМПЛЕКТ) ТЮНИНГ (DEVIL EYES) ЛИНЗОВАН С СВЕТЯЩ ОБОДК П/КОРРЕКТОР (EAGLE EYES) ВНУТРИ ЧЕРН</t>
  </si>
  <si>
    <t>SONATA ФАРА Л+П (КОМПЛЕКТ) ТЮНИНГ (DEVIL EYES) ЛИНЗОВАН С СВЕТЯЩ ОБОДК (DEVIL EYES) ВНУТРИ ХРОМ</t>
  </si>
  <si>
    <t>921013S060</t>
  </si>
  <si>
    <t>SONATA ФАРА ЛЕВ П/КОРРЕКТОР (DEPO)</t>
  </si>
  <si>
    <t>921023S060</t>
  </si>
  <si>
    <t>SONATA ФАРА ПРАВ П/КОРРЕКТОР (DEPO)</t>
  </si>
  <si>
    <t>921013S130</t>
  </si>
  <si>
    <t>SONATA ФАРА ЛЕВ П/КОРРЕКТОР (КСЕНОН) (DEPO)</t>
  </si>
  <si>
    <t>921023S130</t>
  </si>
  <si>
    <t>SONATA ФАРА ПРАВ П/КОРРЕКТОР (КСЕНОН) (DEPO)</t>
  </si>
  <si>
    <t>924053S000</t>
  </si>
  <si>
    <t>SONATA ФОНАРЬ-КАТАФОТ ЛЕВ В ЗАДН БАМПЕР (DEPO)</t>
  </si>
  <si>
    <t>924063S000</t>
  </si>
  <si>
    <t>SONATA ФОНАРЬ-КАТАФОТ ПРАВ В ЗАДН БАМПЕР (DEPO)</t>
  </si>
  <si>
    <t>922013S000</t>
  </si>
  <si>
    <t>922023S000</t>
  </si>
  <si>
    <t>922013S000+922023S000</t>
  </si>
  <si>
    <t>SONATA ФАРА ПРОТИВОТУМ Л+П (КОМПЛЕКТ) С ПРОВОДК , КНОПКОЙ</t>
  </si>
  <si>
    <t>863503S000</t>
  </si>
  <si>
    <t>SONATA РЕШЕТКА РАДИАТОРА ЧЕРН С ХРОМ МОЛДИНГ (Тайвань)</t>
  </si>
  <si>
    <t>SONATA РЕШЕТКА РАДИАТОРА ХРОМ (Китай)</t>
  </si>
  <si>
    <t>863553S100</t>
  </si>
  <si>
    <t>SONATA МОЛДИНГ РЕШЕТКИ РАДИАТОРА НА КАПОТ (Тайвань) ХРОМ</t>
  </si>
  <si>
    <t>SONATA МОЛДИНГ РЕШЕТКИ РАДИАТОРА НА КАПОТ (Китай) ХРОМ</t>
  </si>
  <si>
    <t>865113Q000</t>
  </si>
  <si>
    <t>SONATA БАМПЕР ПЕРЕДН (Тайвань) ГРУНТ</t>
  </si>
  <si>
    <t>865113S000</t>
  </si>
  <si>
    <t>SONATA БАМПЕР ПЕРЕДН (Китай)</t>
  </si>
  <si>
    <t>865233S000</t>
  </si>
  <si>
    <t>SONATA РЕШЕТКА БАМПЕРА ПЕРЕДН ЛЕВ (Тайвань)</t>
  </si>
  <si>
    <t>865243S000</t>
  </si>
  <si>
    <t>SONATA РЕШЕТКА БАМПЕРА ПЕРЕДН ПРАВ (Тайвань)</t>
  </si>
  <si>
    <t>865613S000</t>
  </si>
  <si>
    <t>SONATA РЕШЕТКА БАМПЕРА ПЕРЕДН ЦЕНТРАЛ (Тайвань)</t>
  </si>
  <si>
    <t>865303S010</t>
  </si>
  <si>
    <t>865303S000/865303S010</t>
  </si>
  <si>
    <t>663113Q000/663113S000</t>
  </si>
  <si>
    <t>SONATA КРЫЛО ПЕРЕДН ЛЕВ БЕЗ ОТВ П/ПОВТОРИТЕЛЬ (Тайвань)</t>
  </si>
  <si>
    <t>663213Q000/663213S000</t>
  </si>
  <si>
    <t>SONATA КРЫЛО ПЕРЕДН ПРАВ БЕЗ ОТВ П/ПОВТОРИТЕЛЬ (Тайвань)</t>
  </si>
  <si>
    <t>868113S500</t>
  </si>
  <si>
    <t>868123S500</t>
  </si>
  <si>
    <t>664003Q000/664003S000</t>
  </si>
  <si>
    <t>791103S000</t>
  </si>
  <si>
    <t>SONATA ПЕТЛЯ КАПОТА ЛЕВ (Китай)</t>
  </si>
  <si>
    <t>791203S000</t>
  </si>
  <si>
    <t>SONATA ПЕТЛЯ КАПОТА ПРАВ (Китай)</t>
  </si>
  <si>
    <t>641003Q000</t>
  </si>
  <si>
    <t>SONATA СУППОРТ РАДИАТОРА (Тайвань)</t>
  </si>
  <si>
    <t>641003Q000/641013S000</t>
  </si>
  <si>
    <t>SONATA СУППОРТ РАДИАТОРА (Китай)</t>
  </si>
  <si>
    <t>760033S000</t>
  </si>
  <si>
    <t>760043S000</t>
  </si>
  <si>
    <t>868213S500</t>
  </si>
  <si>
    <t>SONATA ПОДКРЫЛОК ЗАДН КРЫЛА ЛЕВ (Китай)</t>
  </si>
  <si>
    <t>868223S500</t>
  </si>
  <si>
    <t>SONATA ПОДКРЫЛОК ЗАДН КРЫЛА ПРАВ (Китай)</t>
  </si>
  <si>
    <t>692003S030</t>
  </si>
  <si>
    <t>866103Q000</t>
  </si>
  <si>
    <t>SONATA БАМПЕР ЗАДН 2.0 L ЧЕРН (Тайвань)</t>
  </si>
  <si>
    <t>866103S110</t>
  </si>
  <si>
    <t>SONATA БАМПЕР ЗАДН 2.4 L (Тайвань) ГРУНТ</t>
  </si>
  <si>
    <t>SONATA БАМПЕР ЗАДН 2.0 L (Тайвань) ГРУНТ</t>
  </si>
  <si>
    <t>866103S000</t>
  </si>
  <si>
    <t>SONATA БАМПЕР ЗАДН (Китай)</t>
  </si>
  <si>
    <t>866313S100</t>
  </si>
  <si>
    <t>924013S020</t>
  </si>
  <si>
    <t>924023S020</t>
  </si>
  <si>
    <t>924043S020</t>
  </si>
  <si>
    <t>SONATA {см ФОТО} ФОНАРЬ ЗАДН ВНУТРЕН ПРАВ (Китай)</t>
  </si>
  <si>
    <t>924033S020</t>
  </si>
  <si>
    <t>SONATA {см,ФОТО} ФОНАРЬ ЗАДН ВНУТРЕН ЛЕВ (Китай)</t>
  </si>
  <si>
    <t>924013S020+924023S020+924033S020+924043S020</t>
  </si>
  <si>
    <t>SONATA ФОНАРЬ ЗАДН ВНЕШН+ВНУТР Л+П (КОМПЛЕКТ) ТЮНИНГ С ДИОД (EAGLE EYES) КРАСН-ТОНИР</t>
  </si>
  <si>
    <t>SONATA ФОНАРЬ ЗАДН ВНЕШН+ВНУТР Л+П (КОМПЛЕКТ) ТЮНИНГ ТОНИР С ДИОД (EAGLE EYES) ВНУТРИ ХРОМ</t>
  </si>
  <si>
    <t>865133S000</t>
  </si>
  <si>
    <t>SONATA КРЕПЛЕНИЕ БАМПЕРА ПЕРЕДН ЛЕВ ПЕРЕД (Тайвань)</t>
  </si>
  <si>
    <t>865143S000</t>
  </si>
  <si>
    <t>SONATA КРЕПЛЕНИЕ БАМПЕРА ПЕРЕДН ПРАВ ПЕРЕД (Тайвань)</t>
  </si>
  <si>
    <t>866133S000</t>
  </si>
  <si>
    <t>SONATA КРЕПЛЕНИЕ БАМПЕРА ЗАДН ЛЕВ (Китай)</t>
  </si>
  <si>
    <t>866143S000</t>
  </si>
  <si>
    <t>SONATA КРЕПЛЕНИЕ БАМПЕРА ЗАДН ПРАВ (Китай)</t>
  </si>
  <si>
    <t>253803R170</t>
  </si>
  <si>
    <t>SONATA МОТОР+ВЕНТИЛЯТОР  РАДИАТ ОХЛАЖДЕН С КОРПУС (Китай)</t>
  </si>
  <si>
    <t>976063R000</t>
  </si>
  <si>
    <t>SONATA {OPTIMA 10-} КОНДЕНСАТОР КОНДИЦ</t>
  </si>
  <si>
    <t>HYUNDAI SONATA  (17-)</t>
  </si>
  <si>
    <t>92101C1500</t>
  </si>
  <si>
    <t>SONATA ФАРА ЛЕВ +/- КОРРЕКТОР (Китай)</t>
  </si>
  <si>
    <t>92101L1100</t>
  </si>
  <si>
    <t>SONATA ФАРА ЛЕВ ЛИНЗОВАН ДИОД (Китай)</t>
  </si>
  <si>
    <t>92102C1500</t>
  </si>
  <si>
    <t>SONATA ФАРА ПРАВ +/- КОРРЕКТОР (Китай)</t>
  </si>
  <si>
    <t>92102L1100</t>
  </si>
  <si>
    <t>SONATA ФАРА ПРАВ ЛИНЗОВАН ДИОД (Китай)</t>
  </si>
  <si>
    <t>92101L1000</t>
  </si>
  <si>
    <t>SONATA ФАРА ЛЕВ ЛИНЗОВАН (Китай)</t>
  </si>
  <si>
    <t>92102L1000</t>
  </si>
  <si>
    <t>SONATA ФАРА ПРАВ ЛИНЗОВАН (Китай)</t>
  </si>
  <si>
    <t>92207C1700</t>
  </si>
  <si>
    <t>SONATA ФАРА ПРОТИВОТУМ ЛЕВ ДИОД (Китай)</t>
  </si>
  <si>
    <t>92208C1700</t>
  </si>
  <si>
    <t>SONATA ФАРА ПРОТИВОТУМ ПРАВ ДИОД (Китай)</t>
  </si>
  <si>
    <t>92207C1500</t>
  </si>
  <si>
    <t>SONATA ФАРА ПРОТИВОТУМ ЛЕВ DRL( ХОД. ОГНИ) (Китай)</t>
  </si>
  <si>
    <t>92208C1500</t>
  </si>
  <si>
    <t>SONATA ФАРА ПРОТИВОТУМ ПРАВ DRL( ХОД. ОГНИ) (Китай)</t>
  </si>
  <si>
    <t>86510L1010</t>
  </si>
  <si>
    <t>86511E6700</t>
  </si>
  <si>
    <t>86551E6700</t>
  </si>
  <si>
    <t>SONATA МОЛДИНГ БАМПЕРА ПЕРЕДН ЛЕВ НИЖН (Китай)</t>
  </si>
  <si>
    <t>86552E6700</t>
  </si>
  <si>
    <t>SONATA МОЛДИНГ БАМПЕРА ПЕРЕДН ПРАВ НИЖН (Китай)</t>
  </si>
  <si>
    <t>86531L1160</t>
  </si>
  <si>
    <t>SONATA РЕШЕТКА БАМПЕРА ПЕРЕДН (Китай)</t>
  </si>
  <si>
    <t>86530C1740</t>
  </si>
  <si>
    <t>66311C1700</t>
  </si>
  <si>
    <t>SONATA КРЫЛО ПЕРЕДН ЛЕВ (Китай)</t>
  </si>
  <si>
    <t>66310L1000</t>
  </si>
  <si>
    <t>66320L1000</t>
  </si>
  <si>
    <t>SONATA КРЫЛО ПЕРЕДН ПРАВ (Китай)</t>
  </si>
  <si>
    <t>66321C1700</t>
  </si>
  <si>
    <t>86811L1100</t>
  </si>
  <si>
    <t>86811C1500</t>
  </si>
  <si>
    <t>86812C1500</t>
  </si>
  <si>
    <t>86812L1100</t>
  </si>
  <si>
    <t>66400C1500</t>
  </si>
  <si>
    <t>SONATA КАПОТ (Китай)</t>
  </si>
  <si>
    <t>66400L1000</t>
  </si>
  <si>
    <t>64101C1700</t>
  </si>
  <si>
    <t>76003C1010</t>
  </si>
  <si>
    <t>76003L1000</t>
  </si>
  <si>
    <t>76004L1000</t>
  </si>
  <si>
    <t>77003C1030</t>
  </si>
  <si>
    <t>69200C1500</t>
  </si>
  <si>
    <t>69200L1010</t>
  </si>
  <si>
    <t>92405L1100</t>
  </si>
  <si>
    <t>SONATA ФОНАРЬ ЗАДН В БАМПЕР ЛЕВ (Китай)</t>
  </si>
  <si>
    <t>92406L1100</t>
  </si>
  <si>
    <t>SONATA ФОНАРЬ ЗАДН В БАМПЕР ПРАВ (Китай)</t>
  </si>
  <si>
    <t>92401C1500</t>
  </si>
  <si>
    <t>92401L1000</t>
  </si>
  <si>
    <t>SONATA ФОНАРЬ ЗАДН ВНЕШН ЛЕВ ДИОД (Китай)</t>
  </si>
  <si>
    <t>92402C1500</t>
  </si>
  <si>
    <t>92402L1000</t>
  </si>
  <si>
    <t>SONATA ФОНАРЬ ЗАДН ВНЕШН ПРАВ ДИОД (Китай)</t>
  </si>
  <si>
    <t>92403C1500</t>
  </si>
  <si>
    <t>SONATA ФОНАРЬ ЗАДН ВНУТРЕН ЛЕВ (Китай)</t>
  </si>
  <si>
    <t>92404C1500</t>
  </si>
  <si>
    <t>SONATA ФОНАРЬ ЗАДН ВНУТРЕН ПРАВ (Китай)</t>
  </si>
  <si>
    <t>29110C1600</t>
  </si>
  <si>
    <t>SONATA ЗАЩИТА ПОДДОНА (Китай) ПЛАСТИК</t>
  </si>
  <si>
    <t>29110L1000</t>
  </si>
  <si>
    <t>SONATA ЗАЩИТА ПОДДОНА ДВИГАТЕЛЯ (Китай)</t>
  </si>
  <si>
    <t>HYUNDAI SONATA  (99-01)</t>
  </si>
  <si>
    <t>9210138000</t>
  </si>
  <si>
    <t>99-01</t>
  </si>
  <si>
    <t>SONATA ФАРА ЛЕВ (DEPO)</t>
  </si>
  <si>
    <t>9210238000</t>
  </si>
  <si>
    <t>SONATA ФАРА ПРАВ (DEPO)</t>
  </si>
  <si>
    <t>9220138003</t>
  </si>
  <si>
    <t>9220238003</t>
  </si>
  <si>
    <t>6631138200</t>
  </si>
  <si>
    <t>SONATA {GL} КРЫЛО ПЕРЕДН ЛЕВ (Тайвань)</t>
  </si>
  <si>
    <t>6632138200</t>
  </si>
  <si>
    <t>SONATA {GL} КРЫЛО ПЕРЕДН ПРАВ (Тайвань)</t>
  </si>
  <si>
    <t>9760638001/9760638002</t>
  </si>
  <si>
    <t>SONATA КОНДЕНСАТОР КОНДИЦ</t>
  </si>
  <si>
    <t>HYUNDAI SONATA II (5/94-5/96)</t>
  </si>
  <si>
    <t>2531033300/2531033330</t>
  </si>
  <si>
    <t>91-94</t>
  </si>
  <si>
    <t>SONATA РАДИАТОР ОХЛАЖДЕН 1.8 2 3 MT</t>
  </si>
  <si>
    <t>HYUNDAI SONATA III (6/96-98)</t>
  </si>
  <si>
    <t>HYUNDAI STAREX  (97-07)</t>
  </si>
  <si>
    <t>921014A600</t>
  </si>
  <si>
    <t>STAREX ФАРА ЛЕВ (Китай)</t>
  </si>
  <si>
    <t>921034A510</t>
  </si>
  <si>
    <t>STAREX ФАРА ЛЕВ ХРУСТАЛ</t>
  </si>
  <si>
    <t>921024A600</t>
  </si>
  <si>
    <t>STAREX ФАРА ПРАВ (Китай)</t>
  </si>
  <si>
    <t>921044A510</t>
  </si>
  <si>
    <t>STAREX ФАРА ПРАВ ХРУСТАЛ</t>
  </si>
  <si>
    <t>HYUNDAI STAREX (H1) (08-)</t>
  </si>
  <si>
    <t>921014H610</t>
  </si>
  <si>
    <t>STAREX {H1} ФАРА ЛЕВ ЛИНЗОВАН (Китай)</t>
  </si>
  <si>
    <t>921024H610</t>
  </si>
  <si>
    <t>STAREX {H1} ФАРА ПРАВ ЛИНЗОВАН (Китай)</t>
  </si>
  <si>
    <t>921014H020</t>
  </si>
  <si>
    <t>STAREX ФАРА ЛЕВ +/- П/КОРРЕКТОР ВНУТРИ СЕР. (DEPO)</t>
  </si>
  <si>
    <t>921024H020</t>
  </si>
  <si>
    <t>STAREX ФАРА ПРАВ +/- П/КОРРЕКТОР ВНУТРИ СЕР. (DEPO)</t>
  </si>
  <si>
    <t>921014H000</t>
  </si>
  <si>
    <t>STAREX ФАРА ЛЕВ МЕХАН ВНУТРИ ХРОМ (Китай)</t>
  </si>
  <si>
    <t>921024H000</t>
  </si>
  <si>
    <t>STAREX ФАРА ПРАВ МЕХАН ВНУТРИ ХРОМ (Китай)</t>
  </si>
  <si>
    <t>921014H010/921014H020</t>
  </si>
  <si>
    <t>STAREX ФАРА ЛЕВ МЕХАН ВНУТРИ СЕР. (TYC)</t>
  </si>
  <si>
    <t>921024H010/921024H020</t>
  </si>
  <si>
    <t>STAREX ФАРА ПРАВ МЕХАН ВНУТРИ СЕР. (TYC)</t>
  </si>
  <si>
    <t>922014H500</t>
  </si>
  <si>
    <t>STAREX {H1} ФАРА ПРОТИВОТУМ ЛЕВ (Китай)</t>
  </si>
  <si>
    <t>922024H500</t>
  </si>
  <si>
    <t>STAREX {H1} ФАРА ПРОТИВОТУМ ПРАВ (Китай)</t>
  </si>
  <si>
    <t>922014H100</t>
  </si>
  <si>
    <t>STAREX ФАРА ПРОТИВОТУМ ЛЕВ (Китай)</t>
  </si>
  <si>
    <t>922014H000</t>
  </si>
  <si>
    <t>922024H000</t>
  </si>
  <si>
    <t>STAREX ФАРА ПРОТИВОТУМ ПРАВ (Китай)</t>
  </si>
  <si>
    <t>922024H100</t>
  </si>
  <si>
    <t>865604H700</t>
  </si>
  <si>
    <t>STAREX {H1} РЕШЕТКА РАДИАТОРА (Китай)</t>
  </si>
  <si>
    <t>865604H000</t>
  </si>
  <si>
    <t>STAREX РЕШЕТКА РАДИАТОРА ХРОМ (Китай)</t>
  </si>
  <si>
    <t>865604H010</t>
  </si>
  <si>
    <t>STAREX РЕШЕТКА РАДИАТОРА СЕР. (Китай)</t>
  </si>
  <si>
    <t>865114H700</t>
  </si>
  <si>
    <t>STAREX {H1} БАМПЕР ПЕРЕДН ВЕРХН (Китай)</t>
  </si>
  <si>
    <t>865124H000+865114H000</t>
  </si>
  <si>
    <t>STAREX БАМПЕР ПЕРЕДН ВЕРХН ЧАСТЬ + НИЖН ЧАСТЬ (Китай)</t>
  </si>
  <si>
    <t>865124H700</t>
  </si>
  <si>
    <t>STAREX {H1} БАМПЕР ПЕРЕДН НИЖН (Китай)</t>
  </si>
  <si>
    <t>865114H000</t>
  </si>
  <si>
    <t>STAREX БАМПЕР ПЕРЕДН НИЖН ЧАСТЬ (Китай)</t>
  </si>
  <si>
    <t>865854H700</t>
  </si>
  <si>
    <t>STAREX {H1} РЕШЕТКА БАМПЕРА ПЕРЕДН (Китай)</t>
  </si>
  <si>
    <t>865804H000</t>
  </si>
  <si>
    <t>STAREX РЕШЕТКА БАМПЕРА ПЕРЕДН (Китай)</t>
  </si>
  <si>
    <t>865854H000</t>
  </si>
  <si>
    <t>STAREX РЕШЕТКА БАМПЕРА ПЕРЕДН БЕЗ ОТВ П/ПРОТИВОТУМ (Китай)</t>
  </si>
  <si>
    <t>865914H700</t>
  </si>
  <si>
    <t>STAREX {H1} УСИЛИТЕЛЬ БАМПЕРА ПЕРЕДН (Китай)</t>
  </si>
  <si>
    <t>865304H000</t>
  </si>
  <si>
    <t>STAREX УСИЛИТЕЛЬ БАМПЕРА ПЕРЕДН (Тайвань)</t>
  </si>
  <si>
    <t>STAREX УСИЛИТЕЛЬ БАМПЕРА ПЕРЕДН (Китай)</t>
  </si>
  <si>
    <t>663114H600</t>
  </si>
  <si>
    <t>STAREX КРЫЛО ПЕРЕДН ЛЕВ БЕЗ ОТВ П/ПОВТОРИТЕЛЬ (Китай)</t>
  </si>
  <si>
    <t>663114H501</t>
  </si>
  <si>
    <t>STAREX КРЫЛО ПЕРЕДН ЛЕВ С ОТВ П/ПОВТОРИТЕЛЬ (Тайвань)</t>
  </si>
  <si>
    <t>663214H600</t>
  </si>
  <si>
    <t>STAREX КРЫЛО ПЕРЕДН ПРАВ БЕЗ ОТВ П/ПОВТОРИТЕЛЬ (Китай)</t>
  </si>
  <si>
    <t>663214H501</t>
  </si>
  <si>
    <t>STAREX КРЫЛО ПЕРЕДН ПРАВ С ОТВ П/ПОВТОРИТЕЛЬ (Тайвань)</t>
  </si>
  <si>
    <t>663114H400</t>
  </si>
  <si>
    <t>663214H400</t>
  </si>
  <si>
    <t>STAREX КРЫЛО ПЕРЕДН ЛЕВ С ОТВ П/ПОВТОРИТЕЛЬ (Китай)</t>
  </si>
  <si>
    <t>STAREX КРЫЛО ПЕРЕДН ПРАВ С ОТВ П/ПОВТОРИТЕЛЬ (Китай)</t>
  </si>
  <si>
    <t>868104H700</t>
  </si>
  <si>
    <t>STAREX {H1} ПОДКРЫЛОК ПЕРЕДН КРЫЛА ЛЕВ (Китай)</t>
  </si>
  <si>
    <t>868204H700</t>
  </si>
  <si>
    <t>STAREX {H1} ПОДКРЫЛОК ПЕРЕДН КРЫЛА ПРАВ (Китай)</t>
  </si>
  <si>
    <t>868104H000</t>
  </si>
  <si>
    <t>STAREX ПОДКРЫЛОК ПЕРЕДН КРЫЛА ЛЕВ (Китай)</t>
  </si>
  <si>
    <t>868204H000</t>
  </si>
  <si>
    <t>STAREX ПОДКРЫЛОК ПЕРЕДН КРЫЛА ПРАВ (Китай)</t>
  </si>
  <si>
    <t>664004H010</t>
  </si>
  <si>
    <t>STAREX КАПОТ (Тайвань)</t>
  </si>
  <si>
    <t>STAREX КАПОТ (Китай)</t>
  </si>
  <si>
    <t>641014H050</t>
  </si>
  <si>
    <t>STAREX {H1} СУППОРТ РАДИАТОРА (Китай)</t>
  </si>
  <si>
    <t>641014H000</t>
  </si>
  <si>
    <t>STAREX СУППОРТ РАДИАТОРА (Китай)</t>
  </si>
  <si>
    <t>876104H300</t>
  </si>
  <si>
    <t>STAREX ЗЕРКАЛО ЛЕВ МЕХАН БЕЗ ПОДОГРЕВ (Китай)</t>
  </si>
  <si>
    <t>876204H300</t>
  </si>
  <si>
    <t>STAREX ЗЕРКАЛО ПРАВ МЕХАН БЕЗ ПОДОГРЕВ (Китай)</t>
  </si>
  <si>
    <t>760034H020</t>
  </si>
  <si>
    <t>STAREX ДВЕРЬ ПЕРЕДН ЛЕВ (Китай)</t>
  </si>
  <si>
    <t>760044H020</t>
  </si>
  <si>
    <t>STAREX ДВЕРЬ ПЕРЕДН ПРАВ (Китай)</t>
  </si>
  <si>
    <t>868304H700</t>
  </si>
  <si>
    <t>STAREX {H1} ПОДКРЫЛОК ЗАДН КРЫЛА ЛЕВ (Китай)</t>
  </si>
  <si>
    <t>868404H700</t>
  </si>
  <si>
    <t>STAREX {H1} ПОДКРЫЛОК ЗАДН КРЫЛА ПРАВ (Китай)</t>
  </si>
  <si>
    <t>737004H090</t>
  </si>
  <si>
    <t>STAREX КРЫШКА БАГАЖНИКА (Китай)</t>
  </si>
  <si>
    <t>866114H010</t>
  </si>
  <si>
    <t>STAREX БАМПЕР ЗАДН (Китай)</t>
  </si>
  <si>
    <t>866304H000</t>
  </si>
  <si>
    <t>STAREX УСИЛИТЕЛЬ БАМПЕРА ЗАДН (Китай)</t>
  </si>
  <si>
    <t>924014H030</t>
  </si>
  <si>
    <t>STAREX ФОНАРЬ ЗАДН ВНЕШН ЛЕВ (Китай)</t>
  </si>
  <si>
    <t>924024H030</t>
  </si>
  <si>
    <t>STAREX ФОНАРЬ ЗАДН ВНЕШН ПРАВ (Китай)</t>
  </si>
  <si>
    <t>STAREX ФОНАРЬ ЗАДН ВНЕШН ЛЕВ (DEPO)</t>
  </si>
  <si>
    <t>STAREX ФОНАРЬ ЗАДН ВНЕШН ПРАВ (DEPO)</t>
  </si>
  <si>
    <t>924014H030+924024H030</t>
  </si>
  <si>
    <t>STAREX ФОНАРЬ ЗАДН ВНЕШН Л+П (КОМПЛЕКТ) ТЮНИНГ ДИОД ТОНИР (Китай)</t>
  </si>
  <si>
    <t>865154H000</t>
  </si>
  <si>
    <t>STAREX КРЕПЛЕНИЕ БАМПЕРА ПЕРЕДН ЛЕВ (Китай)</t>
  </si>
  <si>
    <t>865164H000</t>
  </si>
  <si>
    <t>STAREX КРЕПЛЕНИЕ БАМПЕРА ПЕРЕДН ПРАВ (Китай)</t>
  </si>
  <si>
    <t>253104H550</t>
  </si>
  <si>
    <t>STAREX РАДИАТОР ОХЛАЖДЕН 2.5 AT</t>
  </si>
  <si>
    <t>253804H100</t>
  </si>
  <si>
    <t>STAREX МОТОР+ВЕНТИЛЯТОР  РАДИАТ ОХЛАЖДЕН С КОРПУС (Китай)</t>
  </si>
  <si>
    <t>HYUNDAI TUCSON (15-)</t>
  </si>
  <si>
    <t>92101D7500</t>
  </si>
  <si>
    <t>TUCSON ФАРА ЛЕВ ЛИНЗОВАН ДИОД (Китай)</t>
  </si>
  <si>
    <t>92101D7000</t>
  </si>
  <si>
    <t>TUCSON ФАРА ЛЕВ ЛИНЗОВАН С РЕГ.МОТОР , ДИОД (DEPO)</t>
  </si>
  <si>
    <t>92102D7500</t>
  </si>
  <si>
    <t>TUCSON ФАРА ПРАВ ЛИНЗОВАН ДИОД (Китай)</t>
  </si>
  <si>
    <t>92102D7000</t>
  </si>
  <si>
    <t>TUCSON ФАРА ПРАВ ЛИНЗОВАН С РЕГ.МОТОР , ДИОД (DEPO)</t>
  </si>
  <si>
    <t>92101D7200</t>
  </si>
  <si>
    <t>TUCSON ФАРА ЛЕВ ЛИНЗОВАН , ДИОД (Китай)</t>
  </si>
  <si>
    <t>92102D7200</t>
  </si>
  <si>
    <t>TUCSON ФАРА ПРАВ ЛИНЗОВАН , ДИОД (Китай)</t>
  </si>
  <si>
    <t>92201D7000</t>
  </si>
  <si>
    <t>TUCSON ФАРА ПРОТИВОТУМ ЛЕВ (DEPO)</t>
  </si>
  <si>
    <t>92201D7600</t>
  </si>
  <si>
    <t>TUCSON ФАРА ПРОТИВОТУМ ЛЕВ С DRL( ХОД. ОГНИ) (Китай)</t>
  </si>
  <si>
    <t>92202D7000</t>
  </si>
  <si>
    <t>TUCSON ФАРА ПРОТИВОТУМ ПРАВ (DEPO)</t>
  </si>
  <si>
    <t>92202D7600</t>
  </si>
  <si>
    <t>TUCSON ФАРА ПРОТИВОТУМ ПРАВ С DRL( ХОД. ОГНИ) (Китай)</t>
  </si>
  <si>
    <t>TUCSON ФАРА ПРОТИВОТУМ ЛЕВ (Китай)</t>
  </si>
  <si>
    <t>TUCSON ФАРА ПРОТИВОТУМ ПРАВ (Китай)</t>
  </si>
  <si>
    <t>86350D7600</t>
  </si>
  <si>
    <t>TUCSON РЕШЕТКА РАДИАТОРА (Китай)</t>
  </si>
  <si>
    <t>86350D7000</t>
  </si>
  <si>
    <t>TUCSON РЕШЕТКА РАДИАТОРА СЕР. (Китай)</t>
  </si>
  <si>
    <t>86350D7100</t>
  </si>
  <si>
    <t>TUCSON РЕШЕТКА РАДИАТОРА ХРОМ (Китай)</t>
  </si>
  <si>
    <t>86511D7500+86512D7500</t>
  </si>
  <si>
    <t>TUCSON {???} БАМПЕР ПЕРЕДН В СБОРЕ (Китай)</t>
  </si>
  <si>
    <t>86511D7100</t>
  </si>
  <si>
    <t>TUCSON {СМ ФОТО!} БАМПЕР ПЕРЕДН ВЕРХН (Китай) БЕЗ ОТВ П/ DRL( ХОД. ОГНИ)</t>
  </si>
  <si>
    <t>86512D7000</t>
  </si>
  <si>
    <t>TUCSON БАМПЕР ПЕРЕДН НИЖН (Китай)</t>
  </si>
  <si>
    <t>86512D7500</t>
  </si>
  <si>
    <t>TUCSON БАМПЕР ПЕРЕДН НИЖН ЧАСТЬ (Китай)</t>
  </si>
  <si>
    <t>TUCSON БАМПЕР ПЕРЕДН ВЕРХН С ОТВ П/ DRL( ХОД. ОГНИ) (Китай)</t>
  </si>
  <si>
    <t>86511D7500</t>
  </si>
  <si>
    <t>TUCSON БАМПЕР ПЕРЕДН ВЕРХН ЧАСТЬ (Китай)</t>
  </si>
  <si>
    <t>86561D7500</t>
  </si>
  <si>
    <t>TUCSON РЕШЕТКА БАМПЕРА ПЕРЕДН (Китай)</t>
  </si>
  <si>
    <t>86525D7110</t>
  </si>
  <si>
    <t>TUCSON РЕШЕТКА БАМПЕРА ПЕРЕДН ЛЕВ С ОТВ П/ПРОТИВОТУМ (Китай)</t>
  </si>
  <si>
    <t>86525D7530</t>
  </si>
  <si>
    <t>TUCSON РЕШЕТКА БАМПЕРА ПЕРЕДН ЛЕВ С ОТВ П/ПРОТИВОТУМ , DRL( ХОД. ОГНИ) (Китай)</t>
  </si>
  <si>
    <t>86526D7110</t>
  </si>
  <si>
    <t>TUCSON РЕШЕТКА БАМПЕРА ПЕРЕДН ПРАВ С ОТВ П/ПРОТИВОТУМ (Китай)</t>
  </si>
  <si>
    <t>86526D7530</t>
  </si>
  <si>
    <t>TUCSON РЕШЕТКА БАМПЕРА ПЕРЕДН ПРАВ С ОТВ П/ПРОТИВОТУМ , DRL( ХОД. ОГНИ) (Китай)</t>
  </si>
  <si>
    <t>86567D7500</t>
  </si>
  <si>
    <t>TUCSON СПОЙЛЕР БАМПЕРА ПЕРЕДН (Китай)</t>
  </si>
  <si>
    <t>64900D7000</t>
  </si>
  <si>
    <t>TUCSON УСИЛИТЕЛЬ БАМПЕРА ПЕРЕДН (Китай)</t>
  </si>
  <si>
    <t>66311D3000</t>
  </si>
  <si>
    <t>TUCSON КРЫЛО ПЕРЕДН ЛЕВ (Китай)</t>
  </si>
  <si>
    <t>66321D3000</t>
  </si>
  <si>
    <t>TUCSON КРЫЛО ПЕРЕДН ПРАВ (Китай)</t>
  </si>
  <si>
    <t>TUCSON КРЫЛО ПЕРЕДН ЛЕВ БЕЗ ОТВ П/ПОВТОРИТЕЛЬ (Тайвань)</t>
  </si>
  <si>
    <t>TUCSON КРЫЛО ПЕРЕДН ПРАВ БЕЗ ОТВ П/ПОВТОРИТЕЛЬ (Тайвань)</t>
  </si>
  <si>
    <t>66311D3050</t>
  </si>
  <si>
    <t>TUCSON КРЫЛО ПЕРЕДН ЛЕВ С ОТВ П/ПОВТОРИТЕЛЬ (Тайвань)</t>
  </si>
  <si>
    <t>66321D3050</t>
  </si>
  <si>
    <t>TUCSON КРЫЛО ПЕРЕДН ПРАВ С ОТВ П/ПОВТОРИТЕЛЬ (Тайвань)</t>
  </si>
  <si>
    <t>86811D7000</t>
  </si>
  <si>
    <t>TUCSON ПОДКРЫЛОК ПЕРЕДН КРЫЛА ЛЕВ (Китай)</t>
  </si>
  <si>
    <t>86812D7000</t>
  </si>
  <si>
    <t>TUCSON ПОДКРЫЛОК ПЕРЕДН КРЫЛА ПРАВ (Китай)</t>
  </si>
  <si>
    <t>66400D7000</t>
  </si>
  <si>
    <t>TUCSON КАПОТ (Китай)</t>
  </si>
  <si>
    <t>TUCSON КАПОТ (Тайвань)</t>
  </si>
  <si>
    <t>64101D7001</t>
  </si>
  <si>
    <t>TUCSON СУППОРТ РАДИАТОРА (Китай)</t>
  </si>
  <si>
    <t>87610D7040</t>
  </si>
  <si>
    <t>TUCSON ЗЕРКАЛО ЛЕВ ЭЛЕКТР С ПОДОГРЕВ , УК.ПОВОР 6 КОНТ (Китай)</t>
  </si>
  <si>
    <t>87620D7040</t>
  </si>
  <si>
    <t>TUCSON ЗЕРКАЛО ПРАВ ЭЛЕКТР С ПОДОГРЕВ , УК.ПОВОР 6 КОНТ (Китай)</t>
  </si>
  <si>
    <t>87610D7050</t>
  </si>
  <si>
    <t>TUCSON ЗЕРКАЛО ЛЕВ ЭЛЕКТР С ПОДОГРЕВ , УК.ПОВОР АВТОСКЛАДЫВ 8 КОНТ (Китай)</t>
  </si>
  <si>
    <t>87620D7050</t>
  </si>
  <si>
    <t>TUCSON ЗЕРКАЛО ПРАВ ЭЛЕКТР С ПОДОГРЕВ , УК.ПОВОР АВТОСКЛАДЫВ 8 КОНТ (Китай)</t>
  </si>
  <si>
    <t>86342D7000</t>
  </si>
  <si>
    <t>TUCSON НАКЛАДКА ПЕРЕДНЕЙ ПАНЕЛИ ВЕРХН (Китай)</t>
  </si>
  <si>
    <t>76003D7000</t>
  </si>
  <si>
    <t>TUCSON ДВЕРЬ ПЕРЕДН ЛЕВ (Китай)</t>
  </si>
  <si>
    <t>76004D7000</t>
  </si>
  <si>
    <t>TUCSON ДВЕРЬ ПЕРЕДН ПРАВ (Китай)</t>
  </si>
  <si>
    <t>77003D7000</t>
  </si>
  <si>
    <t>TUCSON ДВЕРЬ ЗАДН ЛЕВ (Китай)</t>
  </si>
  <si>
    <t>77004D7000</t>
  </si>
  <si>
    <t>TUCSON ДВЕРЬ ЗАДН ПРАВ (Китай)</t>
  </si>
  <si>
    <t>71503D7C00</t>
  </si>
  <si>
    <t>TUCSON КРЫЛО ЗАДН ЛЕВ (Китай)</t>
  </si>
  <si>
    <t>71504D7C00</t>
  </si>
  <si>
    <t>TUCSON КРЫЛО ЗАДН ПРАВ (Китай)</t>
  </si>
  <si>
    <t>73700D7000</t>
  </si>
  <si>
    <t>TUCSON КРЫШКА БАГАЖНИКА (Китай)</t>
  </si>
  <si>
    <t>81770D7000</t>
  </si>
  <si>
    <t>TUCSON АМОРТИЗАТОР КРЫШКИ БАГАЖНИКА ЛЕВ (Китай)</t>
  </si>
  <si>
    <t>81780D7000</t>
  </si>
  <si>
    <t>TUCSON АМОРТИЗАТОР КРЫШКИ БАГАЖНИКА ПРАВ (Китай)</t>
  </si>
  <si>
    <t>86640D7500+86612D7500</t>
  </si>
  <si>
    <t>TUCSON БАМПЕР ЗАДН В СБОРЕ (Китай)</t>
  </si>
  <si>
    <t>86611D7000</t>
  </si>
  <si>
    <t>TUCSON БАМПЕР ЗАДН ВЕРХН (Китай)</t>
  </si>
  <si>
    <t>86612D7000</t>
  </si>
  <si>
    <t>TUCSON БАМПЕР ЗАДН НИЖН (Китай)</t>
  </si>
  <si>
    <t>92405D3100</t>
  </si>
  <si>
    <t>TUCSON ФОНАРЬ ЗАДН В БАМПЕР ЛЕВ (Китай)</t>
  </si>
  <si>
    <t>92406D3100</t>
  </si>
  <si>
    <t>TUCSON ФОНАРЬ ЗАДН В БАМПЕР ПРАВ (Китай)</t>
  </si>
  <si>
    <t>92401D7500</t>
  </si>
  <si>
    <t>TUCSON ФОНАРЬ ЗАДН ВНЕШН ЛЕВ (Китай)</t>
  </si>
  <si>
    <t>92401D7100</t>
  </si>
  <si>
    <t>TUCSON ФОНАРЬ ЗАДН ВНЕШН ЛЕВ ДИОД (Китай)</t>
  </si>
  <si>
    <t>92402D7500</t>
  </si>
  <si>
    <t>TUCSON ФОНАРЬ ЗАДН ВНЕШН ПРАВ (Китай)</t>
  </si>
  <si>
    <t>92402D7100</t>
  </si>
  <si>
    <t>TUCSON ФОНАРЬ ЗАДН ВНЕШН ПРАВ ДИОД (Китай)</t>
  </si>
  <si>
    <t>92401D7000</t>
  </si>
  <si>
    <t>TUCSON ФОНАРЬ ЗАДН ВНЕШН ЛЕВ (DEPO)</t>
  </si>
  <si>
    <t>92402D7000</t>
  </si>
  <si>
    <t>TUCSON ФОНАРЬ ЗАДН ВНЕШН ПРАВ (DEPO)</t>
  </si>
  <si>
    <t>92403D7000</t>
  </si>
  <si>
    <t>TUCSON ФОНАРЬ ЗАДН ВНУТРЕН ЛЕВ (Китай)</t>
  </si>
  <si>
    <t>92403D7500</t>
  </si>
  <si>
    <t>92404D7500</t>
  </si>
  <si>
    <t>TUCSON ФОНАРЬ ЗАДН ВНУТРЕН ПРАВ (Китай)</t>
  </si>
  <si>
    <t>92404D7000</t>
  </si>
  <si>
    <t>92403D7100</t>
  </si>
  <si>
    <t>TUCSON ФОНАРЬ ЗАДН ВНУТРЕН ЛЕВ ДИОД (Китай)</t>
  </si>
  <si>
    <t>92404D7100</t>
  </si>
  <si>
    <t>TUCSON ФОНАРЬ ЗАДН ВНУТРЕН ПРАВ ДИОД (Китай)</t>
  </si>
  <si>
    <t>92207D7000</t>
  </si>
  <si>
    <t>TUCSON ФОНАРЬ ГАБАРИТНЫЙ ЛЕВ В ПЕРЕД БАМПЕР DRL( ХОД. ОГНИ) ДИОД (DEPO)</t>
  </si>
  <si>
    <t>92208D7000</t>
  </si>
  <si>
    <t>TUCSON ФОНАРЬ ГАБАРИТНЫЙ ПРАВ В ПЕРЕД БАМПЕР DRL( ХОД. ОГНИ) ДИОД (DEPO)</t>
  </si>
  <si>
    <t>86513D7000</t>
  </si>
  <si>
    <t>TUCSON КРЕПЛЕНИЕ БАМПЕРА ПЕРЕДН ЛЕВ (Китай)</t>
  </si>
  <si>
    <t>86514D7000</t>
  </si>
  <si>
    <t>TUCSON КРЕПЛЕНИЕ БАМПЕРА ПЕРЕДН ПРАВ (Китай)</t>
  </si>
  <si>
    <t>86551D7000</t>
  </si>
  <si>
    <t>86552D7000</t>
  </si>
  <si>
    <t>86613D7000</t>
  </si>
  <si>
    <t>TUCSON КРЕПЛЕНИЕ БАМПЕРА ЗАДН ЛЕВ (Китай)</t>
  </si>
  <si>
    <t>86614D7000</t>
  </si>
  <si>
    <t>TUCSON КРЕПЛЕНИЕ БАМПЕРА ЗАДН ПРАВ (Китай)</t>
  </si>
  <si>
    <t>29110D7500</t>
  </si>
  <si>
    <t>TUCSON ЗАЩИТА ПОДДОНА (Китай) ПЛАСТИК</t>
  </si>
  <si>
    <t>HYUNDAI TUCSON (4/04-)</t>
  </si>
  <si>
    <t>921012E010/921032E020</t>
  </si>
  <si>
    <t>TUCSON ФАРА ЛЕВ (Китай)</t>
  </si>
  <si>
    <t>921022E010/921042E020</t>
  </si>
  <si>
    <t>TUCSON ФАРА ПРАВ (Китай)</t>
  </si>
  <si>
    <t>921012E010</t>
  </si>
  <si>
    <t>TUCSON ФАРА ЛЕВ (DEPO)</t>
  </si>
  <si>
    <t>921022E010</t>
  </si>
  <si>
    <t>TUCSON ФАРА ПРАВ (DEPO)</t>
  </si>
  <si>
    <t>921032E020</t>
  </si>
  <si>
    <t>TUCSON ФАРА ЛЕВ П/КОРРЕКТОР (DEPO)</t>
  </si>
  <si>
    <t>921042E020</t>
  </si>
  <si>
    <t>TUCSON ФАРА ПРАВ П/КОРРЕКТОР (DEPO)</t>
  </si>
  <si>
    <t>921032E020+921042E020</t>
  </si>
  <si>
    <t>TUCSON ФАРА Л+П (КОМПЛЕКТ) ТЮНИНГ (DEVIL EYES) ЛИНЗОВАН (SONAR) ВНУТРИ ХРОМ</t>
  </si>
  <si>
    <t>TUCSON ФАРА Л+П (КОМПЛЕКТ) ТЮНИНГ ЛИНЗОВАН С СВЕТЯЩ ОБОДК (JUNYAN) ВНУТРИ ХРОМ</t>
  </si>
  <si>
    <t>TUCSON ФАРА Л+П (КОМПЛЕКТ) ТЮНИНГ ЛИНЗОВАН С СВЕТЯЩ ОБОДК (JUNYAN) ВНУТРИ ЧЕРН</t>
  </si>
  <si>
    <t>922012E000</t>
  </si>
  <si>
    <t>922022E000</t>
  </si>
  <si>
    <t>922022E000+922012E000</t>
  </si>
  <si>
    <t>TUCSON ФАРА ПРОТИВОТУМ Л+П (КОМПЛЕКТ) С ПРОВОДК , КНОПКОЙ</t>
  </si>
  <si>
    <t>863502E000</t>
  </si>
  <si>
    <t>TUCSON РЕШЕТКА РАДИАТОРА С ХРОМ МОЛДИНГ (Тайвань) ЧЕРН</t>
  </si>
  <si>
    <t>TUCSON РЕШЕТКА РАДИАТОРА С ХРОМ МОЛДИНГ ЧЕРН (Китай)</t>
  </si>
  <si>
    <t>865112E040</t>
  </si>
  <si>
    <t>TUCSON БАМПЕР ПЕРЕДН МОДЕЛИ С РАСШИРИТ (Тайвань) ЧЕРН</t>
  </si>
  <si>
    <t>TUCSON БАМПЕР ПЕРЕДН МОДЕЛИ С РАСШИРИТ (Китай)</t>
  </si>
  <si>
    <t>865612E000</t>
  </si>
  <si>
    <t>TUCSON РЕШЕТКА БАМПЕРА ПЕРЕДН (Тайвань) ЧЕРН</t>
  </si>
  <si>
    <t>865572E000</t>
  </si>
  <si>
    <t>865582E000</t>
  </si>
  <si>
    <t>TUCSON РЕШЕТКА БАМПЕРА ПЕРЕДН ЛЕВ С ОТВ П/ПРОТИВОТУМ (Тайвань)</t>
  </si>
  <si>
    <t>TUCSON РЕШЕТКА БАМПЕРА ПЕРЕДН ПРАВ С ОТВ П/ПРОТИВОТУМ (Тайвань)</t>
  </si>
  <si>
    <t>865302E000</t>
  </si>
  <si>
    <t>TUCSON УСИЛИТЕЛЬ БАМПЕРА ПЕРЕДН (Тайвань)</t>
  </si>
  <si>
    <t>663112E120</t>
  </si>
  <si>
    <t>TUCSON КРЫЛО ПЕРЕДН ЛЕВ С ОТВ П/ПОВТОРИТЕЛЬ БЕЗ ОТВ П/РАСШИРИТ (Тайвань)</t>
  </si>
  <si>
    <t>663212E120</t>
  </si>
  <si>
    <t>TUCSON КРЫЛО ПЕРЕДН ПРАВ С ОТВ П/ПОВТОРИТЕЛЬ БЕЗ ОТВ П/РАСШИРИТ (Тайвань)</t>
  </si>
  <si>
    <t>663112E130</t>
  </si>
  <si>
    <t>TUCSON КРЫЛО ПЕРЕДН ЛЕВ С ОТВ П/ПОВТОРИТЕЛЬ , П/РАСШИРИТ (Тайвань)</t>
  </si>
  <si>
    <t>663212E130</t>
  </si>
  <si>
    <t>TUCSON КРЫЛО ПЕРЕДН ПРАВ С ОТВ П/ПОВТОРИТЕЛЬ , П/РАСШИРИТ (Тайвань)</t>
  </si>
  <si>
    <t>868112E000</t>
  </si>
  <si>
    <t>TUCSON {2,0} ПОДКРЫЛОК ПЕРЕДН КРЫЛА ЛЕВ (Тайвань)</t>
  </si>
  <si>
    <t>868122E000</t>
  </si>
  <si>
    <t>TUCSON {2,0L} ПОДКРЫЛОК ПЕРЕДН КРЫЛА ПРАВ (Тайвань)</t>
  </si>
  <si>
    <t>868112E010</t>
  </si>
  <si>
    <t>868122E010</t>
  </si>
  <si>
    <t>868312E000+868322E000+868422E000+868412E000</t>
  </si>
  <si>
    <t>TUCSON БРЫЗГОВИК ПЕРЕДН КРЫЛА Л+П (КОМПЛЕКТ) + ЗАДН (4 шт)</t>
  </si>
  <si>
    <t>TUCSON БРЫЗГОВИК ПЕРЕДН КРЫЛА Л+П (КОМПЛЕКТ) + ЗАДН (4 шт) (Китай)</t>
  </si>
  <si>
    <t>664002E020</t>
  </si>
  <si>
    <t>641012E000</t>
  </si>
  <si>
    <t>TUCSON СУППОРТ РАДИАТОРА (Тайвань) ПЛАСТИК</t>
  </si>
  <si>
    <t>876102E230/876102E320CA</t>
  </si>
  <si>
    <t>TUCSON ЗЕРКАЛО ЛЕВ ЭЛЕКТР С ПОДОГРЕВ (convex) (Тайвань) ГРУНТ</t>
  </si>
  <si>
    <t>876202E530CA/876202E560</t>
  </si>
  <si>
    <t>TUCSON ЗЕРКАЛО ПРАВ ЭЛЕКТР С ПОДОГРЕВ (convex) (Тайвань) ГРУНТ</t>
  </si>
  <si>
    <t>760032E050</t>
  </si>
  <si>
    <t>TUCSON ДВЕРЬ ПЕРЕДН ЛЕВ С ОТВ П/ МОЛДИНГ (Китай)</t>
  </si>
  <si>
    <t>760042E050</t>
  </si>
  <si>
    <t>TUCSON ДВЕРЬ ПЕРЕДН ПРАВ С ОТВ П/ МОЛДИНГ (Китай)</t>
  </si>
  <si>
    <t>760032E020</t>
  </si>
  <si>
    <t>TUCSON ДВЕРЬ ПЕРЕДН ЛЕВ БЕЗ ОТВ П/МОЛДИНГ (Китай)</t>
  </si>
  <si>
    <t>760042E020</t>
  </si>
  <si>
    <t>TUCSON ДВЕРЬ ПЕРЕДН ПРАВ БЕЗ ОТВ П/МОЛДИНГ (Китай)</t>
  </si>
  <si>
    <t>770032E050</t>
  </si>
  <si>
    <t>TUCSON ДВЕРЬ ЗАДН ЛЕВ С ОТВ П/ МОЛДИНГ (Китай)</t>
  </si>
  <si>
    <t>770042E050</t>
  </si>
  <si>
    <t>TUCSON ДВЕРЬ ЗАДН ПРАВ С ОТВ П/ МОЛДИНГ (Китай)</t>
  </si>
  <si>
    <t>715032EB12</t>
  </si>
  <si>
    <t>715042EB12</t>
  </si>
  <si>
    <t>TUCSON СПОЙЛЕР НА КРЫШКУ БАГАЖНИКА</t>
  </si>
  <si>
    <t>737002E050</t>
  </si>
  <si>
    <t>817712E000</t>
  </si>
  <si>
    <t>TUCSON АМОРТИЗАТОР КРЫШКИ БАГАЖНИКА (Китай)</t>
  </si>
  <si>
    <t>866102E000</t>
  </si>
  <si>
    <t>TUCSON БАМПЕР ЗАДН МОДЕЛИ С РАСШИРИТ (Китай) ЧЕРН</t>
  </si>
  <si>
    <t>TUCSON БАМПЕР ЗАДН МОДЕЛИ С РАСШИРИТ (Тайвань) ГРУНТ</t>
  </si>
  <si>
    <t>866302E000</t>
  </si>
  <si>
    <t>TUCSON УСИЛИТЕЛЬ БАМПЕРА ЗАДН (Китай)</t>
  </si>
  <si>
    <t>TUCSON УСИЛИТЕЛЬ БАМПЕРА ЗАДН (Тайвань)</t>
  </si>
  <si>
    <t>924012E010</t>
  </si>
  <si>
    <t>924022E010</t>
  </si>
  <si>
    <t>924012E010+924022E010</t>
  </si>
  <si>
    <t>TUCSON ФОНАРЬ ЗАДН ВНЕШН Л+П (КОМПЛЕКТ) ТЮНИНГ ДИОД ПРОЗРАЧ (JUNYAN) ВНУТРИ КРАСН-XРОМ</t>
  </si>
  <si>
    <t>971132E300</t>
  </si>
  <si>
    <t>TUCSON {SPORTAGE 04-} ВЕНТИЛЯТОР  ОТОПИТЕЛЯ (Китай)</t>
  </si>
  <si>
    <t>986202E001</t>
  </si>
  <si>
    <t>TUCSON БАЧОК ОМЫВАТЕЛЯ (Китай)</t>
  </si>
  <si>
    <t>865932E000</t>
  </si>
  <si>
    <t>TUCSON КРЕПЛЕНИЕ БАМПЕРА ПЕРЕДН ЛЕВ НИЖН (Китай)</t>
  </si>
  <si>
    <t>865942E000</t>
  </si>
  <si>
    <t>TUCSON КРЕПЛЕНИЕ БАМПЕРА ПЕРЕДН ПРАВ НИЖН (Китай)</t>
  </si>
  <si>
    <t>253102E100/253102E800</t>
  </si>
  <si>
    <t>TUCSON {SPORTAGE (06-09) (ленточный)} РАДИАТОР ОХЛАЖДЕН 2 2.7 AT , MT</t>
  </si>
  <si>
    <t>TUCSON КРЕПЛЕНИЕ БАМПЕРА ПЕРЕДН ЛЕВ НИЖН (Тайвань)</t>
  </si>
  <si>
    <t>TUCSON КРЕПЛЕНИЕ БАМПЕРА ПЕРЕДН ПРАВ НИЖН (Тайвань)</t>
  </si>
  <si>
    <t>253802E000</t>
  </si>
  <si>
    <t>TUCSON МОТОР+ВЕНТИЛЯТОР  РАДИАТ ОХЛАЖДЕН С КОРПУС (Китай)</t>
  </si>
  <si>
    <t>976062E000</t>
  </si>
  <si>
    <t>TUCSON КОНДЕНСАТОР КОНДИЦ</t>
  </si>
  <si>
    <t>TUCSON КОНДЕНСАТОР КОНДИЦ (KOYO)</t>
  </si>
  <si>
    <t>281112E010+281122E000</t>
  </si>
  <si>
    <t>TUCSON КОРПУС ВОЗД ФИЛЬТРА (Китай)</t>
  </si>
  <si>
    <t>624052E000</t>
  </si>
  <si>
    <t>TUCSON ПОДРАМНИК П/ДВИГАТЕЛЬ (Китай)</t>
  </si>
  <si>
    <t>626052E601</t>
  </si>
  <si>
    <t>TUCSON ПОДРАМНИК ЗАДН (Китай)</t>
  </si>
  <si>
    <t>111.02312.1</t>
  </si>
  <si>
    <t>04-10</t>
  </si>
  <si>
    <t>TUCSON {SPORTAGE 04-09} ЗАЩИТА ПОДДОНА ДВИГАТЕЛЯ , С КРЕПЛЕН , 2.0 , 2.7 , СТАЛЬН</t>
  </si>
  <si>
    <t>977012E100</t>
  </si>
  <si>
    <t>TUCSON {HCC) (Sportage 04-} КОМПРЕССОР КОНДИЦ 2.7 (бензин) (см.каталог) (AVA)</t>
  </si>
  <si>
    <t>HYUNDAI VERNA (06-)</t>
  </si>
  <si>
    <t>921011E040</t>
  </si>
  <si>
    <t>VERNA ФАРА ЛЕВ (DEPO)</t>
  </si>
  <si>
    <t>921021E040</t>
  </si>
  <si>
    <t>VERNA ФАРА ПРАВ (DEPO)</t>
  </si>
  <si>
    <t>VERNA ФАРА ЛЕВ (Китай)</t>
  </si>
  <si>
    <t>VERNA ФАРА ПРАВ (Китай)</t>
  </si>
  <si>
    <t>VERNA ФАРА ЛЕВ ТЮНИНГ ПРОЗРАЧ П/КОРРЕКТОР ПОЛНОСТЬЮ ХРОМ (Китай)</t>
  </si>
  <si>
    <t>VERNA ФАРА ПРАВ ТЮНИНГ ПРОЗРАЧ П/КОРРЕКТОР ПОЛНОСТЬЮ ХРОМ (Китай)</t>
  </si>
  <si>
    <t>922011E000</t>
  </si>
  <si>
    <t>VERNA ФАРА ПРОТИВОТУМ ЛЕВ (DEPO)</t>
  </si>
  <si>
    <t>922021E000</t>
  </si>
  <si>
    <t>VERNA ФАРА ПРОТИВОТУМ ПРАВ (DEPO)</t>
  </si>
  <si>
    <t>VERNA ФАРА ПРОТИВОТУМ ЛЕВ (Китай)</t>
  </si>
  <si>
    <t>VERNA ФАРА ПРОТИВОТУМ ПРАВ (Китай)</t>
  </si>
  <si>
    <t>863601E010</t>
  </si>
  <si>
    <t>VERNA РЕШЕТКА РАДИАТОРА (Тайвань) ХРОМ-ЧЕРН</t>
  </si>
  <si>
    <t>VERNA РЕШЕТКА РАДИАТОРА (Китай) ХРОМ-ЧЕРН</t>
  </si>
  <si>
    <t>865111E000</t>
  </si>
  <si>
    <t>VERNA БАМПЕР ПЕРЕДН (Тайвань) ЧЕРН</t>
  </si>
  <si>
    <t>VERNA БАМПЕР ПЕРЕДН (Китай) ЧЕРН</t>
  </si>
  <si>
    <t>VERNA БАМПЕР ПЕРЕДН (Италия)</t>
  </si>
  <si>
    <t>865221E010</t>
  </si>
  <si>
    <t>VERNA РЕШЕТКА БАМПЕРА ПЕРЕДН (Тайвань) ЧЕРН</t>
  </si>
  <si>
    <t>VERNA РЕШЕТКА БАМПЕРА ПЕРЕДН (Китай)</t>
  </si>
  <si>
    <t>865251E000</t>
  </si>
  <si>
    <t>VERNA СПОЙЛЕР БАМПЕРА ПЕРЕДН (Китай)</t>
  </si>
  <si>
    <t>865301E000</t>
  </si>
  <si>
    <t>VERNA УСИЛИТЕЛЬ БАМПЕРА ПЕРЕДН (Тайвань)</t>
  </si>
  <si>
    <t>865301E050</t>
  </si>
  <si>
    <t>VERNA УСИЛИТЕЛЬ БАМПЕРА ПЕРЕДН (Китай)</t>
  </si>
  <si>
    <t>663111E300</t>
  </si>
  <si>
    <t>VERNA КРЫЛО ПЕРЕДН ЛЕВ (Тайвань)</t>
  </si>
  <si>
    <t>663211E300</t>
  </si>
  <si>
    <t>VERNA КРЫЛО ПЕРЕДН ПРАВ (Тайвань)</t>
  </si>
  <si>
    <t>868111E000</t>
  </si>
  <si>
    <t>VERNA ПОДКРЫЛОК ПЕРЕДН КРЫЛА ЛЕВ (Тайвань)</t>
  </si>
  <si>
    <t>868121E000</t>
  </si>
  <si>
    <t>VERNA ПОДКРЫЛОК ПЕРЕДН КРЫЛА ПРАВ (Тайвань)</t>
  </si>
  <si>
    <t>VERNA ПОДКРЫЛОК ПЕРЕДН КРЫЛА ЛЕВ (Италия)</t>
  </si>
  <si>
    <t>VERNA ПОДКРЫЛОК ПЕРЕДН КРЫЛА ПРАВ (Италия)</t>
  </si>
  <si>
    <t>VERNA ПОДКРЫЛОК ПЕРЕДН КРЫЛА ЛЕВ (Китай)</t>
  </si>
  <si>
    <t>VERNA ПОДКРЫЛОК ПЕРЕДН КРЫЛА ПРАВ (Китай)</t>
  </si>
  <si>
    <t>868311E000+868321E000+868411E000+868421E000</t>
  </si>
  <si>
    <t>VERNA БРЫЗГОВИК ПЕРЕДН КРЫЛА Л+П (КОМПЛЕКТ) + ЗАДН (4 шт) (Китай)</t>
  </si>
  <si>
    <t>664001E010</t>
  </si>
  <si>
    <t>VERNA КАПОТ (Тайвань)</t>
  </si>
  <si>
    <t>641011E001</t>
  </si>
  <si>
    <t>VERNA СУППОРТ РАДИАТОРА (Тайвань)</t>
  </si>
  <si>
    <t>641011E000</t>
  </si>
  <si>
    <t>VERNA СУППОРТ РАДИАТОРА (Китай)</t>
  </si>
  <si>
    <t>876101E110</t>
  </si>
  <si>
    <t>VERNA ЗЕРКАЛО ЛЕВ ЭЛЕКТР С ПОДОГРЕВ (convex) (Тайвань) ГРУНТ</t>
  </si>
  <si>
    <t>876201E100</t>
  </si>
  <si>
    <t>VERNA ЗЕРКАЛО ПРАВ ЭЛЕКТР С ПОДОГРЕВ (convex) (Тайвань) ГРУНТ</t>
  </si>
  <si>
    <t>876101E010</t>
  </si>
  <si>
    <t>VERNA ЗЕРКАЛО ЛЕВ МЕХАН С ТРОСИК (Тайвань)</t>
  </si>
  <si>
    <t>876201E040</t>
  </si>
  <si>
    <t>VERNA ЗЕРКАЛО ПРАВ МЕХАН С ТРОСИК (Тайвань)</t>
  </si>
  <si>
    <t>VERNA ЗЕРКАЛО ЛЕВ ЭЛЕКТР С ПОДОГРЕВ (Китай)</t>
  </si>
  <si>
    <t>VERNA ЗЕРКАЛО ПРАВ ЭЛЕКТР С ПОДОГРЕВ (Китай)</t>
  </si>
  <si>
    <t>866111E000</t>
  </si>
  <si>
    <t>VERNA БАМПЕР ЗАДН (Тайвань) ГРУНТ</t>
  </si>
  <si>
    <t>VERNA БАМПЕР ЗАДН (Китай)</t>
  </si>
  <si>
    <t>VERNA БАМПЕР ЗАДН (Италия)</t>
  </si>
  <si>
    <t>866301E000</t>
  </si>
  <si>
    <t>VERNA УСИЛИТЕЛЬ БАМПЕРА ЗАДН (Китай)</t>
  </si>
  <si>
    <t>924011E020</t>
  </si>
  <si>
    <t>VERNA ФОНАРЬ ЗАДН ВНЕШН ЛЕВ (DEPO)</t>
  </si>
  <si>
    <t>924021E020</t>
  </si>
  <si>
    <t>VERNA ФОНАРЬ ЗАДН ВНЕШН ПРАВ (DEPO)</t>
  </si>
  <si>
    <t>924011E000</t>
  </si>
  <si>
    <t>VERNA ФОНАРЬ ЗАДН ВНЕШН ЛЕВ (Китай)</t>
  </si>
  <si>
    <t>924021E000</t>
  </si>
  <si>
    <t>VERNA ФОНАРЬ ЗАДН ВНЕШН ПРАВ (Китай)</t>
  </si>
  <si>
    <t>986111G000</t>
  </si>
  <si>
    <t>VERNA {KIA RIO 05-} БАЧОК ОМЫВАТЕЛЯ (Китай)</t>
  </si>
  <si>
    <t>865911E000</t>
  </si>
  <si>
    <t>VERNA КРЕПЛЕНИЕ БАМПЕРА ПЕРЕДН ЛЕВ (Китай)</t>
  </si>
  <si>
    <t>865921E000</t>
  </si>
  <si>
    <t>VERNA КРЕПЛЕНИЕ БАМПЕРА ПЕРЕДН ПРАВ (Китай)</t>
  </si>
  <si>
    <t>253101E000/253101E050/253101E150</t>
  </si>
  <si>
    <t>VERNA РАДИАТОР ОХЛАЖДЕН (см.каталог)</t>
  </si>
  <si>
    <t>866181E000</t>
  </si>
  <si>
    <t>VERNA КРЕПЛЕНИЕ БАМПЕРА ЗАДН ЛЕВ (Китай)</t>
  </si>
  <si>
    <t>866191E000</t>
  </si>
  <si>
    <t>VERNA КРЕПЛЕНИЕ БАМПЕРА ЗАДН ПРАВ (Китай)</t>
  </si>
  <si>
    <t>HYUNDAI XG ()</t>
  </si>
  <si>
    <t>XG РЫЧАГ ПЕРЕДН ПОДВЕСКИ ЛЕВ ВЕРХН</t>
  </si>
  <si>
    <t>XG РЫЧАГ ПЕРЕДН ПОДВЕСКИ ПРАВ ВЕРХН</t>
  </si>
  <si>
    <t>KIA</t>
  </si>
  <si>
    <t>KIA CARNIVAL (01-03)</t>
  </si>
  <si>
    <t>0K54E51040A</t>
  </si>
  <si>
    <t>CARNIVAL ФАРА ЛЕВ П/КОРРЕКТОР (DEPO)</t>
  </si>
  <si>
    <t>0K54E51030A</t>
  </si>
  <si>
    <t>CARNIVAL ФАРА ПРАВ П/КОРРЕКТОР (DEPO)</t>
  </si>
  <si>
    <t>0K54E51160</t>
  </si>
  <si>
    <t>CARNIVAL ФОНАРЬ ЗАДН ВНЕШН ЛЕВ (DEPO)</t>
  </si>
  <si>
    <t>0K51E51150</t>
  </si>
  <si>
    <t>CARNIVAL ФОНАРЬ ЗАДН ВНЕШН ПРАВ (DEPO)</t>
  </si>
  <si>
    <t>KIA CEED (07-11)</t>
  </si>
  <si>
    <t>921011H000+921021H000</t>
  </si>
  <si>
    <t>CEED ФАРА Л+П (КОМПЛЕКТ) ТЮНИНГ (DEVIL EYES) ЛИНЗОВАН (SONAR) ВНУТРИ ХРОМ</t>
  </si>
  <si>
    <t>921011H070</t>
  </si>
  <si>
    <t>CEED ФАРА ЛЕВ П/КОРРЕКТОР (DEPO)</t>
  </si>
  <si>
    <t>921021H070</t>
  </si>
  <si>
    <t>CEED ФАРА ПРАВ П/КОРРЕКТОР (DEPO)</t>
  </si>
  <si>
    <t>CEED ФАРА Л+П (КОМПЛЕКТ) ТЮНИНГ (DEVIL EYES) ЛИНЗОВАН (SONAR) ВНУТРИ ЧЕРН</t>
  </si>
  <si>
    <t>921011H000</t>
  </si>
  <si>
    <t>921021H000</t>
  </si>
  <si>
    <t>CEED ФАРА ЛЕВ П/КОРРЕКТОР (Китай)</t>
  </si>
  <si>
    <t>CEED ФАРА ПРАВ П/КОРРЕКТОР (Китай)</t>
  </si>
  <si>
    <t>922011H070</t>
  </si>
  <si>
    <t>CEED ФАРА ПРОТИВОТУМ ЛЕВ (DEPO)</t>
  </si>
  <si>
    <t>922011H000</t>
  </si>
  <si>
    <t>07-09</t>
  </si>
  <si>
    <t>CEED ФАРА ПРОТИВОТУМ ЛЕВ В СБОРЕ (DEPO)</t>
  </si>
  <si>
    <t>922021H070</t>
  </si>
  <si>
    <t>CEED ФАРА ПРОТИВОТУМ ПРАВ (DEPO)</t>
  </si>
  <si>
    <t>922021H000</t>
  </si>
  <si>
    <t>CEED ФАРА ПРОТИВОТУМ ПРАВ В СБОРЕ (DEPO)</t>
  </si>
  <si>
    <t>922011H500</t>
  </si>
  <si>
    <t>CEED {PRO CEED} ФАРА ПРОТИВОТУМ ЛЕВ В СБОРЕ (3 дв) (DEPO)</t>
  </si>
  <si>
    <t>922021H500</t>
  </si>
  <si>
    <t>CEED {PRO CEED} ФАРА ПРОТИВОТУМ ПРАВ В СБОРЕ (3 дв) (DEPO)</t>
  </si>
  <si>
    <t>CEED ФАРА ПРОТИВОТУМ ЛЕВ В СБОРЕ (Китай)</t>
  </si>
  <si>
    <t>CEED ФАРА ПРОТИВОТУМ ПРАВ В СБОРЕ (Китай)</t>
  </si>
  <si>
    <t>863501H000</t>
  </si>
  <si>
    <t>CEED РЕШЕТКА РАДИАТОРА (Тайвань) ХРОМ-ЧЕРН</t>
  </si>
  <si>
    <t>CEED РЕШЕТКА РАДИАТОРА ХРОМ ЧЕРН (Китай)</t>
  </si>
  <si>
    <t>865111H000</t>
  </si>
  <si>
    <t>CEED БАМПЕР ПЕРЕДН (Тайвань)</t>
  </si>
  <si>
    <t>865631H020</t>
  </si>
  <si>
    <t>CEED РЕШЕТКА БАМПЕРА ПЕРЕДН ЛЕВ П/ПРОТИВОТУМ (Тайвань) ЧЕРН</t>
  </si>
  <si>
    <t>865641H020</t>
  </si>
  <si>
    <t>CEED РЕШЕТКА БАМПЕРА ПЕРЕДН ПРАВ П/ПРОТИВОТУМ (Тайвань) ЧЕРН</t>
  </si>
  <si>
    <t>865221H000</t>
  </si>
  <si>
    <t>CEED РЕШЕТКА БАМПЕРА ПЕРЕДН ЦЕНТРАЛ (Тайвань) ЧЕРН</t>
  </si>
  <si>
    <t>865301H000</t>
  </si>
  <si>
    <t>CEED УСИЛИТЕЛЬ БАМПЕРА ПЕРЕДН (Тайвань)</t>
  </si>
  <si>
    <t>663111H010</t>
  </si>
  <si>
    <t>CEED КРЫЛО ПЕРЕДН ЛЕВ С ОТВ П/ПОВТОРИТЕЛЬ (Тайвань)</t>
  </si>
  <si>
    <t>663211H010</t>
  </si>
  <si>
    <t>CEED КРЫЛО ПЕРЕДН ПРАВ С ОТВ П/ПОВТОРИТЕЛЬ (Тайвань)</t>
  </si>
  <si>
    <t>868111H000</t>
  </si>
  <si>
    <t>CEED ПОДКРЫЛОК ПЕРЕДН КРЫЛА ЛЕВ (Тайвань)</t>
  </si>
  <si>
    <t>868121H000</t>
  </si>
  <si>
    <t>CEED ПОДКРЫЛОК ПЕРЕДН КРЫЛА ПРАВ (Тайвань)</t>
  </si>
  <si>
    <t>868111H200</t>
  </si>
  <si>
    <t>CEED {3 дв} ПОДКРЫЛОК ПЕРЕДН КРЫЛА ЛЕВ (Тайвань)</t>
  </si>
  <si>
    <t>868121H200</t>
  </si>
  <si>
    <t>CEED {3 дв} ПОДКРЫЛОК ПЕРЕДН КРЫЛА ПРАВ (Тайвань)</t>
  </si>
  <si>
    <t>CEED ПОДКРЫЛОК ПЕРЕДН КРЫЛА ЛЕВ (Китай)</t>
  </si>
  <si>
    <t>CEED ПОДКРЫЛОК ПЕРЕДН КРЫЛА ПРАВ (Китай)</t>
  </si>
  <si>
    <t>664001H000</t>
  </si>
  <si>
    <t>CEED КАПОТ (Тайвань)</t>
  </si>
  <si>
    <t>641011H300</t>
  </si>
  <si>
    <t>CEED СУППОРТ РАДИАТОРА (Тайвань)</t>
  </si>
  <si>
    <t>876101H250</t>
  </si>
  <si>
    <t>CEED ЗЕРКАЛО ЛЕВ ЭЛЕКТР С ПОДОГРЕВ (convex) (Тайвань)</t>
  </si>
  <si>
    <t>876101H150</t>
  </si>
  <si>
    <t>CEED ЗЕРКАЛО ПРАВ ЭЛЕКТР С ПОДОГРЕВ (convex) (Тайвань)</t>
  </si>
  <si>
    <t>876111H105</t>
  </si>
  <si>
    <t>CEED СТЕКЛО ЗЕРКАЛА ЛЕВ С ПОДОГРЕВ (aspherical) (Тайвань)</t>
  </si>
  <si>
    <t>876211H605</t>
  </si>
  <si>
    <t>CEED СТЕКЛО ЗЕРКАЛА ПРАВ С ПОДОГРЕВ (aspherical) (Тайвань)</t>
  </si>
  <si>
    <t>866111H000</t>
  </si>
  <si>
    <t>CEED БАМПЕР ЗАДН БЕЗ ОТВ П/ДАТЧ ГРУНТ (Тайвань)</t>
  </si>
  <si>
    <t>924011H050</t>
  </si>
  <si>
    <t>CEED ФОНАРЬ ЗАДН ВНЕШН ЛЕВ (5 дв) (DEPO)</t>
  </si>
  <si>
    <t>924011H000</t>
  </si>
  <si>
    <t>924021H050</t>
  </si>
  <si>
    <t>CEED ФОНАРЬ ЗАДН ВНЕШН ПРАВ (5 дв) (DEPO)</t>
  </si>
  <si>
    <t>924021H000</t>
  </si>
  <si>
    <t>924011H300</t>
  </si>
  <si>
    <t>CEED ФОНАРЬ ЗАДН ВНЕШН ЛЕВ (УНИВЕРСАЛ) (DEPO)</t>
  </si>
  <si>
    <t>924021H300</t>
  </si>
  <si>
    <t>CEED ФОНАРЬ ЗАДН ВНЕШН ПРАВ (УНИВЕРСАЛ) (DEPO)</t>
  </si>
  <si>
    <t>865131H000</t>
  </si>
  <si>
    <t>CEED КРЕПЛЕНИЕ БАМПЕРА ПЕРЕДН ЛЕВ ВНЕШН (Тайвань)</t>
  </si>
  <si>
    <t>865141H000</t>
  </si>
  <si>
    <t>CEED КРЕПЛЕНИЕ БАМПЕРА ПЕРЕДН ПРАВ ВНЕШН (Тайвань)</t>
  </si>
  <si>
    <t>865171H000</t>
  </si>
  <si>
    <t>CEED КРЕПЛЕНИЕ БАМПЕРА ПЕРЕДН ЛЕВ ВНУТРЕН (Тайвань)</t>
  </si>
  <si>
    <t>865181H000</t>
  </si>
  <si>
    <t>CEED КРЕПЛЕНИЕ БАМПЕРА ПЕРЕДН ПРАВ ВНУТРЕН (Тайвань)</t>
  </si>
  <si>
    <t>253101H800/253101H810</t>
  </si>
  <si>
    <t>CEED РАДИАТОР ОХЛАЖДЕН 2 (дизель) (KOYO)</t>
  </si>
  <si>
    <t>976061H000</t>
  </si>
  <si>
    <t>CEED КОНДЕНСАТОР КОНДИЦ (NISSENS) (см.каталог)</t>
  </si>
  <si>
    <t>624051H000</t>
  </si>
  <si>
    <t>CEED ПОДРАМНИК П/ДВИГАТЕЛЬ (Китай)</t>
  </si>
  <si>
    <t>KIA CEED (12-18)</t>
  </si>
  <si>
    <t>92101A2000</t>
  </si>
  <si>
    <t>CEED {H7/H7/H7/PY21W/W5W} ФАРА ЛЕВ С РЕГ.МОТОР ВНУТРИ ЧЕРН (DEPO)</t>
  </si>
  <si>
    <t>92102A2000</t>
  </si>
  <si>
    <t>CEED {H7/H7/H7/PY21W/W5W} ФАРА ПРАВ С РЕГ.МОТОР ВНУТРИ ЧЕРН (DEPO)</t>
  </si>
  <si>
    <t>92101A2010</t>
  </si>
  <si>
    <t>CEED {H7/H7/PY21W/W5W} ФАРА ЛЕВ С РЕГ.МОТОР ВНУТРИ ЧЕРН (DEPO)</t>
  </si>
  <si>
    <t>92102A2010</t>
  </si>
  <si>
    <t>CEED {H7/H7/PY21W/W5W} ФАРА ПРАВ С РЕГ.МОТОР ВНУТРИ ЧЕРН (DEPO)</t>
  </si>
  <si>
    <t>92101A2020</t>
  </si>
  <si>
    <t>CEED {H7/H7/H7/PY21W/LED} ФАРА ЛЕВ С РЕГ.МОТОР ВНУТРИ ЧЕРН , ДИОД (DEPO)</t>
  </si>
  <si>
    <t>92102A2020</t>
  </si>
  <si>
    <t>CEED {H7/H7/H7/PY21W/LED} ФАРА ПРАВ С РЕГ.МОТОР ВНУТРИ ЧЕРН , ДИОД (DEPO)</t>
  </si>
  <si>
    <t>CEED ФАРА ЛЕВ +/- КОРРЕКТОР (Китай)</t>
  </si>
  <si>
    <t>CEED ФАРА ПРАВ +/- КОРРЕКТОР (Китай)</t>
  </si>
  <si>
    <t>CEED {H7/H7/PY21W/W5W} ФАРА ЛЕВ С РЕГ.МОТОР ВНУТРИ ЧЕРН (TYC)</t>
  </si>
  <si>
    <t>CEED {H7/H7/PY21W/W5W} ФАРА ПРАВ С РЕГ.МОТОР ВНУТРИ ЧЕРН (TYC)</t>
  </si>
  <si>
    <t>92405A2010</t>
  </si>
  <si>
    <t>CEED ФОНАРЬ-КАТАФОТ ЛЕВ В ЗАДН БАМПЕР (Китай)</t>
  </si>
  <si>
    <t>92406A2010</t>
  </si>
  <si>
    <t>CEED ФОНАРЬ-КАТАФОТ ПРАВ В ЗАДН БАМПЕР (Китай)</t>
  </si>
  <si>
    <t>92201A2300</t>
  </si>
  <si>
    <t>92201A2100</t>
  </si>
  <si>
    <t>CEED ФАРА ПРОТИВОТУМ ЛЕВ С DRL( ХОД. ОГНИ) (DEPO)</t>
  </si>
  <si>
    <t>92202A2300</t>
  </si>
  <si>
    <t>92202A2100</t>
  </si>
  <si>
    <t>CEED ФАРА ПРОТИВОТУМ ПРАВ С DRL( ХОД. ОГНИ) (DEPO)</t>
  </si>
  <si>
    <t>92201A2000</t>
  </si>
  <si>
    <t>92207A2000</t>
  </si>
  <si>
    <t>CEED ФАРА ПРОТИВОТУМ ЛЕВ DRL( ХОД. ОГНИ) (Китай)</t>
  </si>
  <si>
    <t>92202A2000</t>
  </si>
  <si>
    <t>92208A2000</t>
  </si>
  <si>
    <t>CEED ФАРА ПРОТИВОТУМ ПРАВ DRL( ХОД. ОГНИ) (Китай)</t>
  </si>
  <si>
    <t>CEED ФАРА ПРОТИВОТУМ ЛЕВ (Китай)</t>
  </si>
  <si>
    <t>CEED ФАРА ПРОТИВОТУМ ЛЕВ С DRL( ХОД. ОГНИ) (Китай)</t>
  </si>
  <si>
    <t>CEED ФАРА ПРОТИВОТУМ ПРАВ (Китай)</t>
  </si>
  <si>
    <t>CEED ФАРА ПРОТИВОТУМ ПРАВ С DRL( ХОД. ОГНИ) (Китай)</t>
  </si>
  <si>
    <t>86351A2000</t>
  </si>
  <si>
    <t>CEED РЕШЕТКА РАДИАТОРА (Китай)</t>
  </si>
  <si>
    <t>86350A2600</t>
  </si>
  <si>
    <t>86511A2600</t>
  </si>
  <si>
    <t>CEED БАМПЕР ПЕРЕДН (Китай)</t>
  </si>
  <si>
    <t>86511A2000</t>
  </si>
  <si>
    <t>12-17</t>
  </si>
  <si>
    <t>86560A2000</t>
  </si>
  <si>
    <t>CEED РЕШЕТКА БАМПЕРА ПЕРЕДН (Китай)</t>
  </si>
  <si>
    <t>86560A2600</t>
  </si>
  <si>
    <t>CEED РЕШЕТКА БАМПЕРА ПЕРЕДН (РОССИЯ)</t>
  </si>
  <si>
    <t>86563A2610</t>
  </si>
  <si>
    <t>CEED РЕШЕТКА БАМПЕРА ПЕРЕДН ЛЕВ С ОТВ П/ПРОТИВОТУМ , DRL( ХОД. ОГНИ) (Китай)</t>
  </si>
  <si>
    <t>86564A2610</t>
  </si>
  <si>
    <t>CEED РЕШЕТКА БАМПЕРА ПЕРЕДН ПРАВ С ОТВ П/ПРОТИВОТУМ , DRL( ХОД. ОГНИ) (Китай)</t>
  </si>
  <si>
    <t>86563A2020</t>
  </si>
  <si>
    <t>CEED РЕШЕТКА БАМПЕРА ПЕРЕДН ЛЕВ С ОТВ П/ПРОТИВОТУМ С DRL( ХОД. ОГНИ) (Китай)</t>
  </si>
  <si>
    <t>86564A2020</t>
  </si>
  <si>
    <t>CEED РЕШЕТКА БАМПЕРА ПЕРЕДН ПРАВ С ОТВ П/ПРОТИВОТУМ С DRL( ХОД. ОГНИ) (Китай)</t>
  </si>
  <si>
    <t>86530A2000</t>
  </si>
  <si>
    <t>CEED УСИЛИТЕЛЬ БАМПЕРА ПЕРЕДН (Китай)</t>
  </si>
  <si>
    <t>66311A2030</t>
  </si>
  <si>
    <t>CEED КРЫЛО ПЕРЕДН ЛЕВ С ОТВ П/ПОВТОРИТЕЛЬ (Китай)</t>
  </si>
  <si>
    <t>66321A2030</t>
  </si>
  <si>
    <t>CEED КРЫЛО ПЕРЕДН ПРАВ С ОТВ П/ПОВТОРИТЕЛЬ (Китай)</t>
  </si>
  <si>
    <t>66311A2000</t>
  </si>
  <si>
    <t>CEED КРЫЛО ПЕРЕДН ЛЕВ БЕЗ ОТВ П/ПОВТОРИТЕЛЬ (Тайвань)</t>
  </si>
  <si>
    <t>66321A2000</t>
  </si>
  <si>
    <t>CEED КРЫЛО ПЕРЕДН ПРАВ БЕЗ ОТВ П/ПОВТОРИТЕЛЬ (Тайвань)</t>
  </si>
  <si>
    <t>CEED КРЫЛО ПЕРЕДН ЛЕВ БЕЗ ОТВ П/ПОВТОРИТЕЛЬ (Китай)</t>
  </si>
  <si>
    <t>CEED КРЫЛО ПЕРЕДН ПРАВ БЕЗ ОТВ П/ПОВТОРИТЕЛЬ (Китай)</t>
  </si>
  <si>
    <t>86811A2000</t>
  </si>
  <si>
    <t>86811A2600</t>
  </si>
  <si>
    <t>86812A2600</t>
  </si>
  <si>
    <t>86812A2000</t>
  </si>
  <si>
    <t>86811A2300</t>
  </si>
  <si>
    <t>CEED ПОДКРЫЛОК ПЕРЕДН КРЫЛА ЛЕВ (3 дв) (Тайвань)</t>
  </si>
  <si>
    <t>86812A2300</t>
  </si>
  <si>
    <t>CEED ПОДКРЫЛОК ПЕРЕДН КРЫЛА ПРАВ (3 дв) (Тайвань)</t>
  </si>
  <si>
    <t>66400A2000</t>
  </si>
  <si>
    <t>CEED КАПОТ (Китай)</t>
  </si>
  <si>
    <t>64101A2000</t>
  </si>
  <si>
    <t>CEED СУППОРТ РАДИАТОРА (Китай)</t>
  </si>
  <si>
    <t>86588A2000</t>
  </si>
  <si>
    <t>CEED ЗАГЛУШКА БУКСИРОВ КРЮКА БАМПЕРА ПЕРЕД (Китай)</t>
  </si>
  <si>
    <t>86570A2000</t>
  </si>
  <si>
    <t>CEED НАКЛАДКА ПЕРЕДНЕЙ ПАНЕЛИ ВЕРХН ПЛАСТИК (Китай)</t>
  </si>
  <si>
    <t>76003A2000</t>
  </si>
  <si>
    <t>CEED ДВЕРЬ ПЕРЕДН ЛЕВ (Китай)</t>
  </si>
  <si>
    <t>76004A2000</t>
  </si>
  <si>
    <t>CEED ДВЕРЬ ПЕРЕДН ПРАВ (Китай)</t>
  </si>
  <si>
    <t>86611A2600</t>
  </si>
  <si>
    <t>CEED БАМПЕР ЗАДН (Китай)</t>
  </si>
  <si>
    <t>86611A2200</t>
  </si>
  <si>
    <t>CEED БАМПЕР ЗАДН (УНИВЕРСАЛ) (Китай)</t>
  </si>
  <si>
    <t>86683A2600</t>
  </si>
  <si>
    <t>CEED СПОЙЛЕР БАМПЕРА ЗАДН (Китай)</t>
  </si>
  <si>
    <t>86689A2200</t>
  </si>
  <si>
    <t>CEED СПОЙЛЕР БАМПЕРА ЗАДН (УНИВЕРСАЛ) (Китай)</t>
  </si>
  <si>
    <t>92401A2000</t>
  </si>
  <si>
    <t>CEED ФОНАРЬ ЗАДН ВНЕШН ЛЕВ (ХЭТЧБЭК) (DEPO)</t>
  </si>
  <si>
    <t>92402A2000</t>
  </si>
  <si>
    <t>CEED ФОНАРЬ ЗАДН ВНЕШН ПРАВ (ХЭТЧБЭК) (DEPO)</t>
  </si>
  <si>
    <t>92401A2020</t>
  </si>
  <si>
    <t>CEED ФОНАРЬ ЗАДН ВНЕШН ЛЕВ , ДИОД (ХЭТЧБЭК) (DEPO)</t>
  </si>
  <si>
    <t>92402A2020</t>
  </si>
  <si>
    <t>CEED ФОНАРЬ ЗАДН ВНЕШН ПРАВ , ДИОД (ХЭТЧБЭК) (DEPO)</t>
  </si>
  <si>
    <t>92401A2300</t>
  </si>
  <si>
    <t>92402A2300</t>
  </si>
  <si>
    <t>CEED ФОНАРЬ ЗАДН ВНЕШН ЛЕВ (ХЭТЧБЭК) (Китай)</t>
  </si>
  <si>
    <t>CEED ФОНАРЬ ЗАДН ВНЕШН ПРАВ (ХЭТЧБЭК) (Китай)</t>
  </si>
  <si>
    <t>92403A2020</t>
  </si>
  <si>
    <t>CEED ФОНАРЬ ЗАДН ВНУТРЕН ЛЕВ , ДИОД (ХЭТЧБЭК) (DEPO)</t>
  </si>
  <si>
    <t>92404A2020</t>
  </si>
  <si>
    <t>CEED ФОНАРЬ ЗАДН ВНУТРЕН ПРАВ , ДИОД (ХЭТЧБЭК) (DEPO)</t>
  </si>
  <si>
    <t>92403A2000</t>
  </si>
  <si>
    <t>CEED ФОНАРЬ ЗАДН ВНУТРЕН ЛЕВ (ХЭТЧБЭК) (Китай)</t>
  </si>
  <si>
    <t>92404A2000</t>
  </si>
  <si>
    <t>CEED ФОНАРЬ ЗАДН ВНУТРЕН ПРАВ (ХЭТЧБЭК) (Китай)</t>
  </si>
  <si>
    <t>86513A2000</t>
  </si>
  <si>
    <t>CEED КРЕПЛЕНИЕ БАМПЕРА ПЕРЕДН ЛЕВ (Китай)</t>
  </si>
  <si>
    <t>86514A2000</t>
  </si>
  <si>
    <t>CEED КРЕПЛЕНИЕ БАМПЕРА ПЕРЕДН ПРАВ (Китай)</t>
  </si>
  <si>
    <t>86517A2000</t>
  </si>
  <si>
    <t>86518A2000</t>
  </si>
  <si>
    <t>976063X000</t>
  </si>
  <si>
    <t>CEED {i30 12-} КОНДЕНСАТОР КОНДИЦ (см.каталог)</t>
  </si>
  <si>
    <t>28110A5000</t>
  </si>
  <si>
    <t>CEED КОРПУС ВОЗД ФИЛЬТРА (Китай)</t>
  </si>
  <si>
    <t>29110A2600</t>
  </si>
  <si>
    <t>CEED ЗАЩИТА ПОДДОНА (Китай) ПЛАСТИК</t>
  </si>
  <si>
    <t>29110A2000</t>
  </si>
  <si>
    <t>12-14</t>
  </si>
  <si>
    <t>KIA CEED (18-)</t>
  </si>
  <si>
    <t>92101J7050</t>
  </si>
  <si>
    <t>CEED ФАРА ЛЕВ ЛИНЗОВАН С РЕГ.МОТОР ДИОД (DEPO)</t>
  </si>
  <si>
    <t>92102J7050</t>
  </si>
  <si>
    <t>CEED ФАРА ПРАВ ЛИНЗОВАН С РЕГ.МОТОР ДИОД (DEPO)</t>
  </si>
  <si>
    <t>92201J7000</t>
  </si>
  <si>
    <t>92202J7000</t>
  </si>
  <si>
    <t>92207J7000</t>
  </si>
  <si>
    <t>92208J7000</t>
  </si>
  <si>
    <t>86350J7000</t>
  </si>
  <si>
    <t>86511J7000</t>
  </si>
  <si>
    <t>86560J7000</t>
  </si>
  <si>
    <t>86811J7000</t>
  </si>
  <si>
    <t>86812J7000</t>
  </si>
  <si>
    <t>92401J7000</t>
  </si>
  <si>
    <t>CEED ФОНАРЬ ЗАДН ВНЕШН ЛЕВ (DEPO)</t>
  </si>
  <si>
    <t>92402J7000</t>
  </si>
  <si>
    <t>CEED ФОНАРЬ ЗАДН ВНЕШН ПРАВ (DEPO)</t>
  </si>
  <si>
    <t>KIA CERATO (04-)</t>
  </si>
  <si>
    <t>921012F010</t>
  </si>
  <si>
    <t>CERATO ФАРА ЛЕВ (Китай)</t>
  </si>
  <si>
    <t>921012F500</t>
  </si>
  <si>
    <t>07-08</t>
  </si>
  <si>
    <t>921022F500</t>
  </si>
  <si>
    <t>CERATO ФАРА ПРАВ (Китай)</t>
  </si>
  <si>
    <t>921022F010</t>
  </si>
  <si>
    <t>CERATO ФАРА ЛЕВ (DEPO)</t>
  </si>
  <si>
    <t>921022F020</t>
  </si>
  <si>
    <t>CERATO ФАРА ЛЕВ С РЕГ.МОТОР (DEPO)</t>
  </si>
  <si>
    <t>CERATO ФАРА ПРАВ (DEPO)</t>
  </si>
  <si>
    <t>921012F020</t>
  </si>
  <si>
    <t>CERATO ФАРА ПРАВ С РЕГ.МОТОР (DEPO)</t>
  </si>
  <si>
    <t>921012F520</t>
  </si>
  <si>
    <t>921022F520</t>
  </si>
  <si>
    <t>922012F100</t>
  </si>
  <si>
    <t>CERATO ФАРА ПРОТИВОТУМ ЛЕВ (Китай)</t>
  </si>
  <si>
    <t>922022F210</t>
  </si>
  <si>
    <t>922012F210</t>
  </si>
  <si>
    <t>CERATO ФАРА ПРОТИВОТУМ ПРАВ (Китай)</t>
  </si>
  <si>
    <t>922022F100</t>
  </si>
  <si>
    <t>863502F400</t>
  </si>
  <si>
    <t>CERATO РЕШЕТКА РАДИАТОРА (Китай)</t>
  </si>
  <si>
    <t>863502F030</t>
  </si>
  <si>
    <t>CERATO РЕШЕТКА РАДИАТОРА (Тайвань)</t>
  </si>
  <si>
    <t>863502F500</t>
  </si>
  <si>
    <t>863502F050</t>
  </si>
  <si>
    <t>CERATO РЕШЕТКА РАДИАТОРА С МЕСТ П/ЭМБЛЕМУ (Китай)</t>
  </si>
  <si>
    <t>863702F500</t>
  </si>
  <si>
    <t>CERATO МОЛДИНГ РЕШЕТКИ РАДИАТОРА НА КАПОТ (Китай) ХРОМ</t>
  </si>
  <si>
    <t>863702F000</t>
  </si>
  <si>
    <t>CERATO МОЛДИНГ РЕШЕТКИ РАДИАТОРА НА КАПОТ (Тайвань) ХРОМ</t>
  </si>
  <si>
    <t>865112F000</t>
  </si>
  <si>
    <t>CERATO БАМПЕР ПЕРЕДН</t>
  </si>
  <si>
    <t>865112F501</t>
  </si>
  <si>
    <t>CERATO БАМПЕР ПЕРЕДН (Китай)</t>
  </si>
  <si>
    <t>865612F500</t>
  </si>
  <si>
    <t>CERATO РЕШЕТКА БАМПЕРА ПЕРЕДН (Китай)</t>
  </si>
  <si>
    <t>865732F000</t>
  </si>
  <si>
    <t>CERATO РЕШЕТКА БАМПЕРА ПЕРЕДН ЛЕВ (Китай)</t>
  </si>
  <si>
    <t>865742F000</t>
  </si>
  <si>
    <t>CERATO РЕШЕТКА БАМПЕРА ПЕРЕДН ПРАВ (Китай)</t>
  </si>
  <si>
    <t>865302F500</t>
  </si>
  <si>
    <t>CERATO УСИЛИТЕЛЬ БАМПЕРА ПЕРЕДН (Китай)</t>
  </si>
  <si>
    <t>865302F000</t>
  </si>
  <si>
    <t>CERATO УСИЛИТЕЛЬ БАМПЕРА ПЕРЕДН (Тайвань)</t>
  </si>
  <si>
    <t>663112F030</t>
  </si>
  <si>
    <t>CERATO КРЫЛО ПЕРЕДН ЛЕВ С ОТВ П/ПОВТОРИТЕЛЬ (Тайвань)</t>
  </si>
  <si>
    <t>663212F030</t>
  </si>
  <si>
    <t>CERATO КРЫЛО ПЕРЕДН ПРАВ С ОТВ П/ПОВТОРИТЕЛЬ (Тайвань)</t>
  </si>
  <si>
    <t>868112F000</t>
  </si>
  <si>
    <t>CERATO ПОДКРЫЛОК ПЕРЕДН КРЫЛА ЛЕВ (Китай)</t>
  </si>
  <si>
    <t>868112F500/868112F501</t>
  </si>
  <si>
    <t>868122F500/868122F501</t>
  </si>
  <si>
    <t>CERATO ПОДКРЫЛОК ПЕРЕДН КРЫЛА ПРАВ (Китай)</t>
  </si>
  <si>
    <t>868122F000</t>
  </si>
  <si>
    <t>868312F000+868322F000+868412F000+868422F000</t>
  </si>
  <si>
    <t>CERATO БРЫЗГОВИК ПЕРЕДН КРЫЛА Л+П (КОМПЛЕКТ) + ЗАДН (4 шт) (Китай)</t>
  </si>
  <si>
    <t>664002F000</t>
  </si>
  <si>
    <t>CERATO КАПОТ (Тайвань)</t>
  </si>
  <si>
    <t>641012F500/641012F501</t>
  </si>
  <si>
    <t>CERATO СУППОРТ РАДИАТОРА (Китай)</t>
  </si>
  <si>
    <t>641012F000</t>
  </si>
  <si>
    <t>CERATO СУППОРТ РАДИАТОРА (Тайвань)</t>
  </si>
  <si>
    <t>671112F000</t>
  </si>
  <si>
    <t>CERATO ПАНЕЛЬ КРЫШИ (Китай)</t>
  </si>
  <si>
    <t>876102F211CA</t>
  </si>
  <si>
    <t>CERATO ЗЕРКАЛО ЛЕВ ЭЛЕКТР (Китай)</t>
  </si>
  <si>
    <t>876102F100</t>
  </si>
  <si>
    <t>CERATO ЗЕРКАЛО ЛЕВ ЭЛЕКТР С ПОДОГРЕВ (convex) (Тайвань)</t>
  </si>
  <si>
    <t>876202F161CA</t>
  </si>
  <si>
    <t>CERATO ЗЕРКАЛО ПРАВ ЭЛЕКТР (Китай)</t>
  </si>
  <si>
    <t>876202F300</t>
  </si>
  <si>
    <t>CERATO ЗЕРКАЛО ПРАВ ЭЛЕКТР С ПОДОГРЕВ (convex) (Тайвань)</t>
  </si>
  <si>
    <t>876102F100/876202F000</t>
  </si>
  <si>
    <t>CERATO ЗЕРКАЛО ЛЕВ ЭЛЕКТР С ПОДОГРЕВ (convex) (Китай)</t>
  </si>
  <si>
    <t>876202F300/876212F000</t>
  </si>
  <si>
    <t>CERATO ЗЕРКАЛО ПРАВ ЭЛЕКТР С ПОДОГРЕВ (convex) (Китай)</t>
  </si>
  <si>
    <t>760032F020</t>
  </si>
  <si>
    <t>CERATO ДВЕРЬ ПЕРЕДН ЛЕВ (Китай)</t>
  </si>
  <si>
    <t>760042F020</t>
  </si>
  <si>
    <t>CERATO ДВЕРЬ ПЕРЕДН ПРАВ (Китай)</t>
  </si>
  <si>
    <t>770032F010</t>
  </si>
  <si>
    <t>CERATO ДВЕРЬ ЗАДН ЛЕВ (Китай)</t>
  </si>
  <si>
    <t>770042F010</t>
  </si>
  <si>
    <t>CERATO ДВЕРЬ ЗАДН ПРАВ (Китай)</t>
  </si>
  <si>
    <t>715032FC10</t>
  </si>
  <si>
    <t>CERATO КРЫЛО ЗАДН ЛЕВ (Китай)</t>
  </si>
  <si>
    <t>715042FC10</t>
  </si>
  <si>
    <t>CERATO КРЫЛО ЗАДН ПРАВ (Китай)</t>
  </si>
  <si>
    <t>692002F080</t>
  </si>
  <si>
    <t>CERATO КРЫШКА БАГАЖНИКА (Китай)</t>
  </si>
  <si>
    <t>692002F580</t>
  </si>
  <si>
    <t>866112F500</t>
  </si>
  <si>
    <t>CERATO {СМ.ФОТО!} БАМПЕР ЗАДН БЕЗ ОТВ П/ФОНАРИ (Китай)</t>
  </si>
  <si>
    <t>866112F000</t>
  </si>
  <si>
    <t>CERATO БАМПЕР ЗАДН (Тайвань) ЧЕРН</t>
  </si>
  <si>
    <t>CERATO БАМПЕР ЗАДН (Китай)</t>
  </si>
  <si>
    <t>866302F000</t>
  </si>
  <si>
    <t>CERATO УСИЛИТЕЛЬ БАМПЕРА ЗАДН (Китай)</t>
  </si>
  <si>
    <t>866302F510</t>
  </si>
  <si>
    <t>924012F320</t>
  </si>
  <si>
    <t>CERATO ФОНАРЬ ЗАДН ВНЕШН ЛЕВ (Китай)</t>
  </si>
  <si>
    <t>924012F010</t>
  </si>
  <si>
    <t>CERATO ФОНАРЬ ЗАДН ВНЕШН ЛЕВ (СЕДАН) (Китай)</t>
  </si>
  <si>
    <t>924022F320</t>
  </si>
  <si>
    <t>CERATO ФОНАРЬ ЗАДН ВНЕШН ПРАВ (Китай)</t>
  </si>
  <si>
    <t>924022F010</t>
  </si>
  <si>
    <t>CERATO ФОНАРЬ ЗАДН ВНЕШН ПРАВ (СЕДАН) (Китай)</t>
  </si>
  <si>
    <t>924010S500/924012F210</t>
  </si>
  <si>
    <t>CERATO ФОНАРЬ ЗАДН ВНЕШН ЛЕВ (DEPO) (5 дв)</t>
  </si>
  <si>
    <t>924022F210</t>
  </si>
  <si>
    <t>CERATO ФОНАРЬ ЗАДН ВНЕШН ПРАВ (DEPO) (5 дв)</t>
  </si>
  <si>
    <t>971132F000</t>
  </si>
  <si>
    <t>CERATO ВЕНТИЛЯТОР  ОТОПИТЕЛЯ (Китай)</t>
  </si>
  <si>
    <t>986202F000</t>
  </si>
  <si>
    <t>CERATO БАЧОК ОМЫВАТЕЛЯ (Китай)</t>
  </si>
  <si>
    <t>253102F010</t>
  </si>
  <si>
    <t>CERATO РАДИАТОР ОХЛАЖДЕН AT (см.каталог)</t>
  </si>
  <si>
    <t>976062F000</t>
  </si>
  <si>
    <t>CERATO КОНДЕНСАТОР КОНДИЦ (см.каталог)</t>
  </si>
  <si>
    <t>976062F001</t>
  </si>
  <si>
    <t>CERATO КОНДЕНСАТОР КОНДИЦ (KOYO)</t>
  </si>
  <si>
    <t>281112F200+281122F100</t>
  </si>
  <si>
    <t>CERATO КОРПУС ВОЗД ФИЛЬТРА (Китай)</t>
  </si>
  <si>
    <t>KIA CERATO (09-12)</t>
  </si>
  <si>
    <t>921011M010</t>
  </si>
  <si>
    <t>921021M010</t>
  </si>
  <si>
    <t>921011M020</t>
  </si>
  <si>
    <t>CERATO ФАРА ЛЕВ +/- П/КОРРЕКТОР (DEPO)</t>
  </si>
  <si>
    <t>921021M020</t>
  </si>
  <si>
    <t>CERATO ФАРА ПРАВ +/- П/КОРРЕКТОР (DEPO)</t>
  </si>
  <si>
    <t>921011M030</t>
  </si>
  <si>
    <t>CERATO {FORTE (USA)} ФАРА ЛЕВ (EAGLE EYES)</t>
  </si>
  <si>
    <t>921021M030</t>
  </si>
  <si>
    <t>CERATO {FORTE (USA)} ФАРА ПРАВ (EAGLE EYES)</t>
  </si>
  <si>
    <t>921011M020+921021M020</t>
  </si>
  <si>
    <t>CERATO ФАРА Л+П (КОМПЛЕКТ) ТЮНИНГ (DEVIL EYES) ЛИНЗОВАН С СВЕТЯЩ ОБОДК (EAGLE EYES) ВНУТРИ ЧЕРН</t>
  </si>
  <si>
    <t>922011M000</t>
  </si>
  <si>
    <t>922011M400</t>
  </si>
  <si>
    <t>922021M400</t>
  </si>
  <si>
    <t>922021M000</t>
  </si>
  <si>
    <t>CERATO ФАРА ПРОТИВОТУМ ЛЕВ (DEPO)</t>
  </si>
  <si>
    <t>CERATO ФАРА ПРОТИВОТУМ ПРАВ (DEPO)</t>
  </si>
  <si>
    <t>922021M000+922011M000</t>
  </si>
  <si>
    <t>CERATO ФАРА ПРОТИВОТУМ Л+П (КОМПЛЕКТ)</t>
  </si>
  <si>
    <t>863501M010</t>
  </si>
  <si>
    <t>CERATO РЕШЕТКА РАДИАТОРА С ХРОМ МОЛДИНГ (Китай)</t>
  </si>
  <si>
    <t>863501M000</t>
  </si>
  <si>
    <t>CERATO РЕШЕТКА РАДИАТОРА С ЧЕРН МОЛДИНГ (Тайвань)</t>
  </si>
  <si>
    <t>CERATO РЕШЕТКА РАДИАТОРА С ХРОМ МОЛДИНГ (Тайвань)</t>
  </si>
  <si>
    <t>865111M000</t>
  </si>
  <si>
    <t>CERATO БАМПЕР ПЕРЕДН (Тайвань) ЧЕРН</t>
  </si>
  <si>
    <t>CERATO БАМПЕР ПЕРЕДН (Тайвань) ГРУНТ</t>
  </si>
  <si>
    <t>865221M100</t>
  </si>
  <si>
    <t>865631M610</t>
  </si>
  <si>
    <t>CERATO РЕШЕТКА БАМПЕРА ПЕРЕДН ЛЕВ С ОТВ П/ПРОТИВОТУМ (Китай)</t>
  </si>
  <si>
    <t>865641M610</t>
  </si>
  <si>
    <t>CERATO РЕШЕТКА БАМПЕРА ПЕРЕДН ПРАВ С ОТВ П/ПРОТИВОТУМ (Китай)</t>
  </si>
  <si>
    <t>865631M010</t>
  </si>
  <si>
    <t>865641M010</t>
  </si>
  <si>
    <t>CERATO РЕШЕТКА БАМПЕРА ПЕРЕДН ЛЕВ С ОТВ П/ПРОТИВОТУМ (Тайвань)</t>
  </si>
  <si>
    <t>CERATO РЕШЕТКА БАМПЕРА ПЕРЕДН ПРАВ С ОТВ П/ПРОТИВОТУМ (Тайвань)</t>
  </si>
  <si>
    <t>865221M600</t>
  </si>
  <si>
    <t>865301M010</t>
  </si>
  <si>
    <t>663111M040</t>
  </si>
  <si>
    <t>CERATO КРЫЛО ПЕРЕДН ЛЕВ БЕЗ ОТВ П/ПОВТОРИТЕЛЬ (Тайвань)</t>
  </si>
  <si>
    <t>663211M040</t>
  </si>
  <si>
    <t>CERATO КРЫЛО ПЕРЕДН ПРАВ БЕЗ ОТВ П/ПОВТОРИТЕЛЬ (Тайвань)</t>
  </si>
  <si>
    <t>868111M000</t>
  </si>
  <si>
    <t>CERATO ПОДКРЫЛОК ПЕРЕДН КРЫЛА ЛЕВ (Тайвань)</t>
  </si>
  <si>
    <t>868121M000</t>
  </si>
  <si>
    <t>CERATO ПОДКРЫЛОК ПЕРЕДН КРЫЛА ПРАВ (Тайвань)</t>
  </si>
  <si>
    <t>868311M000+868321M000+868411M000+868421M000</t>
  </si>
  <si>
    <t>664001M010</t>
  </si>
  <si>
    <t>CERATO КАПОТ (Тайвань) СТАЛЬН</t>
  </si>
  <si>
    <t>641011M000</t>
  </si>
  <si>
    <t>876051M005</t>
  </si>
  <si>
    <t>CERATO {КУПЕ} ЗЕРКАЛО ЛЕВ ЭЛЕКТР С ПОДОГРЕВ , УК.ПОВОР ДИОД (Тайвань) ГРУНТ</t>
  </si>
  <si>
    <t>876061M005</t>
  </si>
  <si>
    <t>CERATO {КУПЕ} ЗЕРКАЛО ПРАВ ЭЛЕКТР С ПОДОГРЕВ , УК.ПОВОР ДИОД (Тайвань) ГРУНТ</t>
  </si>
  <si>
    <t>876051M265/876101M600EB</t>
  </si>
  <si>
    <t>CERATO ЗЕРКАЛО ЛЕВ ЭЛЕКТР С ПОДОГРЕВ - АВТОСКЛАДЫВ , УК.ПОВОР (convex) (Тайвань) ГРУНТ</t>
  </si>
  <si>
    <t>876201M035/876201M600EB</t>
  </si>
  <si>
    <t>CERATO ЗЕРКАЛО ПРАВ ЭЛЕКТР С ПОДОГРЕВ - АВТОСКЛАДЫВ , УК.ПОВОР (convex) (Тайвань) ГРУНТ</t>
  </si>
  <si>
    <t>876101M200</t>
  </si>
  <si>
    <t>CERATO ЗЕРКАЛО ЛЕВ ЭЛЕКТР С ПОДОГРЕВ , УК.ПОВОР (convex) (Тайвань) ГРУНТ</t>
  </si>
  <si>
    <t>876101M005</t>
  </si>
  <si>
    <t>CERATO ЗЕРКАЛО ЛЕВ ЭЛЕКТР С ПОДОГРЕВ , УК.ПОВОР ДИОД (Тайвань) ГРУНТ</t>
  </si>
  <si>
    <t>876201M000</t>
  </si>
  <si>
    <t>CERATO ЗЕРКАЛО ПРАВ ЭЛЕКТР С ПОДОГРЕВ , УК.ПОВОР (convex) (Тайвань) ГРУНТ</t>
  </si>
  <si>
    <t>876201M005</t>
  </si>
  <si>
    <t>CERATO ЗЕРКАЛО ПРАВ ЭЛЕКТР С ПОДОГРЕВ , УК.ПОВОР ДИОД (Тайвань) ГРУНТ</t>
  </si>
  <si>
    <t>876051M000</t>
  </si>
  <si>
    <t>09-10</t>
  </si>
  <si>
    <t>CERATO {КУПЕ} ЗЕРКАЛО ЛЕВ ЭЛЕКТР С ПОДОГРЕВ , УК.ПОВОР (Тайвань) ГРУНТ</t>
  </si>
  <si>
    <t>876061M000</t>
  </si>
  <si>
    <t>CERATO {КУПЕ} ЗЕРКАЛО ПРАВ ЭЛЕКТР С ПОДОГРЕВ , УК.ПОВОР (Тайвань) ГРУНТ</t>
  </si>
  <si>
    <t>876101M200/876102F102</t>
  </si>
  <si>
    <t>CERATO ЗЕРКАЛО ЛЕВ ЭЛЕКТР БЕЗ ПОДОГРЕВ , С УК.ПОВОР (Китай)</t>
  </si>
  <si>
    <t>876202F302/876202M000</t>
  </si>
  <si>
    <t>CERATO ЗЕРКАЛО ПРАВ ЭЛЕКТР БЕЗ ПОДОГРЕВ , С УК.ПОВОР (Китай)</t>
  </si>
  <si>
    <t>876111M210</t>
  </si>
  <si>
    <t>CERATO СТЕКЛО ЗЕРКАЛА ЛЕВ С ПОДОГРЕВ (convex) (Тайвань)</t>
  </si>
  <si>
    <t>876211M010</t>
  </si>
  <si>
    <t>CERATO СТЕКЛО ЗЕРКАЛА ПРАВ С ПОДОГРЕВ (convex) (Тайвань)</t>
  </si>
  <si>
    <t>760031M010</t>
  </si>
  <si>
    <t>CERATO {СМ ФОТО!!!} ДВЕРЬ ПЕРЕДН ЛЕВ (Китай)</t>
  </si>
  <si>
    <t>760041M010</t>
  </si>
  <si>
    <t>CERATO {СМ ФОТО!!!} ДВЕРЬ ПЕРЕДН ПРАВ (Китай)</t>
  </si>
  <si>
    <t>770031M010</t>
  </si>
  <si>
    <t>CERATO {СМ ФОТО!!!} ДВЕРЬ ЗАДН ЛЕВ (Китай)</t>
  </si>
  <si>
    <t>770041M010</t>
  </si>
  <si>
    <t>CERATO {СМ ФОТО!!!} ДВЕРЬ ЗАДН ПРАВ (Китай)</t>
  </si>
  <si>
    <t>861501M000</t>
  </si>
  <si>
    <t>CERATO ПАНЕЛЬ ПОД СТЕКЛООЧИСТ (Китай)</t>
  </si>
  <si>
    <t>715031MC00</t>
  </si>
  <si>
    <t>715041MC00</t>
  </si>
  <si>
    <t>868211M000</t>
  </si>
  <si>
    <t>CERATO ПОДКРЫЛОК ЗАДН КРЫЛА ЛЕВ (РОССИЯ)</t>
  </si>
  <si>
    <t>868221M000</t>
  </si>
  <si>
    <t>CERATO ПОДКРЫЛОК ЗАДН КРЫЛА ПРАВ (РОССИЯ)</t>
  </si>
  <si>
    <t>692001M030</t>
  </si>
  <si>
    <t>866111M000</t>
  </si>
  <si>
    <t>CERATO БАМПЕР ЗАДН (Тайвань)</t>
  </si>
  <si>
    <t>866951M000</t>
  </si>
  <si>
    <t>CERATO СПОЙЛЕР БАМПЕРА ЗАДН (Китай)</t>
  </si>
  <si>
    <t>866301M010</t>
  </si>
  <si>
    <t>924011M020</t>
  </si>
  <si>
    <t>924021M020</t>
  </si>
  <si>
    <t>CERATO ФОНАРЬ ЗАДН ВНЕШН ЛЕВ (DEPO)</t>
  </si>
  <si>
    <t>CERATO ФОНАРЬ ЗАДН ВНЕШН ПРАВ (DEPO)</t>
  </si>
  <si>
    <t>924031M010</t>
  </si>
  <si>
    <t>CERATO ФОНАРЬ ЗАДН ВНУТРЕН ЛЕВ (Китай)</t>
  </si>
  <si>
    <t>924041M010</t>
  </si>
  <si>
    <t>CERATO ФОНАРЬ ЗАДН ВНУТРЕН ПРАВ (Китай)</t>
  </si>
  <si>
    <t>971131M000</t>
  </si>
  <si>
    <t>986201M000</t>
  </si>
  <si>
    <t>253101M100/253101M150</t>
  </si>
  <si>
    <t>CERATO РАДИАТОР ОХЛАЖДЕН AT</t>
  </si>
  <si>
    <t>253101M000/253101M050</t>
  </si>
  <si>
    <t>CERATO РАДИАТОР ОХЛАЖДЕН MT</t>
  </si>
  <si>
    <t>253101M100/253101M150/253101M300</t>
  </si>
  <si>
    <t>CERATO РАДИАТОР ОХЛАЖДЕН AT (KOYO)</t>
  </si>
  <si>
    <t>866131M000</t>
  </si>
  <si>
    <t>CERATO КРЕПЛЕНИЕ БАМПЕРА ЗАДН ЛЕВ (Китай)</t>
  </si>
  <si>
    <t>866141M000</t>
  </si>
  <si>
    <t>CERATO КРЕПЛЕНИЕ БАМПЕРА ЗАДН ПРАВ (Китай)</t>
  </si>
  <si>
    <t>253801M050</t>
  </si>
  <si>
    <t>CERATO МОТОР+ВЕНТИЛЯТОР  РАДИАТ ОХЛАЖДЕН (Китай)</t>
  </si>
  <si>
    <t>976061M000</t>
  </si>
  <si>
    <t>CERATO КОНДЕНСАТОР КОНДИЦ</t>
  </si>
  <si>
    <t>976061M000/976061M100</t>
  </si>
  <si>
    <t>281112H000+281121H050</t>
  </si>
  <si>
    <t>624051M005</t>
  </si>
  <si>
    <t>CERATO ПОДРАМНИК П/ДВИГАТЕЛЬ (Китай)</t>
  </si>
  <si>
    <t>865601M100</t>
  </si>
  <si>
    <t>CERATO ЗАЩИТА ПОДДОНА (Китай) ПЛАСТИК</t>
  </si>
  <si>
    <t>291101M201</t>
  </si>
  <si>
    <t>CERATO ЗАЩИТА ПОДДОНА (РОССИЯ)</t>
  </si>
  <si>
    <t>KIA CERATO (13-18)</t>
  </si>
  <si>
    <t>92101A7530</t>
  </si>
  <si>
    <t>CERATO ФАРА ЛЕВ ЛИНЗОВАН (Китай)</t>
  </si>
  <si>
    <t>92101A7030</t>
  </si>
  <si>
    <t>CERATO ФАРА ЛЕВ С РЕГ.МОТОР ЛИНЗОВАН (DEPO)</t>
  </si>
  <si>
    <t>92102A7530</t>
  </si>
  <si>
    <t>CERATO ФАРА ПРАВ ЛИНЗОВАН (Китай)</t>
  </si>
  <si>
    <t>92102A7030</t>
  </si>
  <si>
    <t>CERATO ФАРА ПРАВ С РЕГ.МОТОР ЛИНЗОВАН (DEPO)</t>
  </si>
  <si>
    <t>92101A7540</t>
  </si>
  <si>
    <t>CERATO ФАРА ЛЕВ ЛИНЗОВАН , ДИОД С РЕГ.МОТОР (Китай)</t>
  </si>
  <si>
    <t>CERATO ФАРА ЛЕВ ЛИНЗОВАН +/- П/КОРРЕКТОР (Китай)</t>
  </si>
  <si>
    <t>92102A7540</t>
  </si>
  <si>
    <t>CERATO ФАРА ПРАВ ЛИНЗОВАН , ДИОД С РЕГ.МОТОР (Китай)</t>
  </si>
  <si>
    <t>CERATO ФАРА ПРАВ ЛИНЗОВАН +/- П/КОРРЕКТОР (Китай)</t>
  </si>
  <si>
    <t>CERATO ФАРА ЛЕВ ЛИНЗОВАН , ДИОД (Китай)</t>
  </si>
  <si>
    <t>CERATO ФАРА ПРАВ ЛИНЗОВАН , ДИОД (Китай)</t>
  </si>
  <si>
    <t>92405A7500</t>
  </si>
  <si>
    <t>CERATO ФОНАРЬ-КАТАФОТ ЛЕВ В ЗАДН БАМПЕР (Китай)</t>
  </si>
  <si>
    <t>92405A7000</t>
  </si>
  <si>
    <t>92406A7000</t>
  </si>
  <si>
    <t>CERATO ФОНАРЬ-КАТАФОТ ПРАВ В ЗАДН БАМПЕР (Китай)</t>
  </si>
  <si>
    <t>92406A7500</t>
  </si>
  <si>
    <t>92201A7050</t>
  </si>
  <si>
    <t>92201A7500</t>
  </si>
  <si>
    <t>92202A7050</t>
  </si>
  <si>
    <t>92202A7500</t>
  </si>
  <si>
    <t>86350A7800</t>
  </si>
  <si>
    <t>86350A7000</t>
  </si>
  <si>
    <t>86511A7800</t>
  </si>
  <si>
    <t>86511A7000</t>
  </si>
  <si>
    <t>CERATO БАМПЕР ПЕРЕДН ГРУНТ (Тайвань)</t>
  </si>
  <si>
    <t>86522A7000</t>
  </si>
  <si>
    <t>86522A7800</t>
  </si>
  <si>
    <t>86563A7800</t>
  </si>
  <si>
    <t>86564A7800</t>
  </si>
  <si>
    <t>86563A7010</t>
  </si>
  <si>
    <t>86564A7010</t>
  </si>
  <si>
    <t>86590A7800</t>
  </si>
  <si>
    <t>CERATO СПОЙЛЕР БАМПЕРА ПЕРЕДН (Китай)</t>
  </si>
  <si>
    <t>86530A7600</t>
  </si>
  <si>
    <t>86530A7000</t>
  </si>
  <si>
    <t>66311A7000</t>
  </si>
  <si>
    <t>CERATO КРЫЛО ПЕРЕДН ЛЕВ (Тайвань)</t>
  </si>
  <si>
    <t>66321A7000</t>
  </si>
  <si>
    <t>CERATO КРЫЛО ПЕРЕДН ПРАВ (Тайвань)</t>
  </si>
  <si>
    <t>86811A7000</t>
  </si>
  <si>
    <t>86811A7800</t>
  </si>
  <si>
    <t>86812A7800</t>
  </si>
  <si>
    <t>86812A7000</t>
  </si>
  <si>
    <t>66400A7000</t>
  </si>
  <si>
    <t>79110A7000</t>
  </si>
  <si>
    <t>CERATO ПЕТЛЯ КАПОТА ЛЕВ (Китай)</t>
  </si>
  <si>
    <t>79120A7000</t>
  </si>
  <si>
    <t>CERATO ПЕТЛЯ КАПОТА ПРАВ (Китай)</t>
  </si>
  <si>
    <t>64101A7600</t>
  </si>
  <si>
    <t>64101A7000</t>
  </si>
  <si>
    <t>87610A7210</t>
  </si>
  <si>
    <t>CERATO ЗЕРКАЛО ЛЕВ ЭЛЕКТР С ПОДОГРЕВ УК.ПОВОР (POLYWAY) (Тайвань) ГРУНТ</t>
  </si>
  <si>
    <t>87620A7210</t>
  </si>
  <si>
    <t>CERATO ЗЕРКАЛО ПРАВ ЭЛЕКТР С ПОДОГРЕВ УК.ПОВОР (POLYWAY) (Тайвань) ГРУНТ</t>
  </si>
  <si>
    <t>CERATO ЗЕРКАЛО ЛЕВ ЭЛЕКТР С ПОДОГРЕВ УК.ПОВОР (Китай)</t>
  </si>
  <si>
    <t>CERATO ЗЕРКАЛО ПРАВ ЭЛЕКТР С ПОДОГРЕВ УК.ПОВОР (Китай)</t>
  </si>
  <si>
    <t>87610A7230</t>
  </si>
  <si>
    <t>CERATO ЗЕРКАЛО ЛЕВ ЭЛЕКТР С АВТОСКЛАДЫВ , ПОДОГРЕВ , УК.ПОВОР (Китай)</t>
  </si>
  <si>
    <t>87620A7230</t>
  </si>
  <si>
    <t>CERATO ЗЕРКАЛО ПРАВ ЭЛЕКТР С АВТОСКЛАДЫВ , ПОДОГРЕВ , УК.ПОВОР (Китай)</t>
  </si>
  <si>
    <t>86588A7800</t>
  </si>
  <si>
    <t>CERATO ЗАГЛУШКА БУКСИРОВ КРЮКА БАМПЕРА ПЕРЕД (Китай)</t>
  </si>
  <si>
    <t>86356A7800</t>
  </si>
  <si>
    <t>CERATO НАКЛАДКА ПЕРЕДНЕЙ ПАНЕЛИ ВЕРХН (Китай)</t>
  </si>
  <si>
    <t>76003A7000</t>
  </si>
  <si>
    <t>76004A7000</t>
  </si>
  <si>
    <t>77003A7000</t>
  </si>
  <si>
    <t>77004A7000</t>
  </si>
  <si>
    <t>86150A7000</t>
  </si>
  <si>
    <t>71503A7C00</t>
  </si>
  <si>
    <t>71504A7C00</t>
  </si>
  <si>
    <t>69200A7020</t>
  </si>
  <si>
    <t>86611A7800</t>
  </si>
  <si>
    <t>86611A7000</t>
  </si>
  <si>
    <t>86695A7800</t>
  </si>
  <si>
    <t>86695A7000</t>
  </si>
  <si>
    <t>86695A7010</t>
  </si>
  <si>
    <t>CERATO СПОЙЛЕР БАМПЕРА ЗАДН С ОТВ П/ГЛУШИТЕЛЬ (Китай)</t>
  </si>
  <si>
    <t>86631A7000</t>
  </si>
  <si>
    <t>86631A7800</t>
  </si>
  <si>
    <t>92410A7010</t>
  </si>
  <si>
    <t>92401A7600</t>
  </si>
  <si>
    <t>92402A7600</t>
  </si>
  <si>
    <t>92420A7010</t>
  </si>
  <si>
    <t>92401A7010</t>
  </si>
  <si>
    <t>92401A7700</t>
  </si>
  <si>
    <t>CERATO ФОНАРЬ ЗАДН ВНЕШН ЛЕВ ДИОД (Китай)</t>
  </si>
  <si>
    <t>92402A7010</t>
  </si>
  <si>
    <t>92402A7700</t>
  </si>
  <si>
    <t>CERATO ФОНАРЬ ЗАДН ВНЕШН ПРАВ ДИОД (Китай)</t>
  </si>
  <si>
    <t>92430A7020</t>
  </si>
  <si>
    <t>CERATO {СМ. ФОТО} ФОНАРЬ ЗАДН ВНУТРЕН ЛЕВ (Китай)</t>
  </si>
  <si>
    <t>92440A7020</t>
  </si>
  <si>
    <t>CERATO {СМ. ФОТО} ФОНАРЬ ЗАДН ВНУТРЕН ПРАВ (Китай)</t>
  </si>
  <si>
    <t>92403A7610</t>
  </si>
  <si>
    <t>92404A7610</t>
  </si>
  <si>
    <t>98620A7110</t>
  </si>
  <si>
    <t>86513A7000</t>
  </si>
  <si>
    <t>CERATO КРЕПЛЕНИЕ БАМПЕРА ПЕРЕДН ЛЕВ (Китай)</t>
  </si>
  <si>
    <t>86514A7000</t>
  </si>
  <si>
    <t>CERATO КРЕПЛЕНИЕ БАМПЕРА ПЕРЕДН ПРАВ (Китай)</t>
  </si>
  <si>
    <t>86613A7001</t>
  </si>
  <si>
    <t>86651M6000</t>
  </si>
  <si>
    <t>86613A7000</t>
  </si>
  <si>
    <t>86614A7000</t>
  </si>
  <si>
    <t>86652M6000</t>
  </si>
  <si>
    <t>86614A7001</t>
  </si>
  <si>
    <t>28111A2500+28112A2550</t>
  </si>
  <si>
    <t>29110A7500</t>
  </si>
  <si>
    <t>KIA CERATO (18-)</t>
  </si>
  <si>
    <t>92101M6000</t>
  </si>
  <si>
    <t>CERATO ФАРА ЛЕВ +/- КОРРЕКТОР (Китай)</t>
  </si>
  <si>
    <t>92102M6000</t>
  </si>
  <si>
    <t>CERATO ФАРА ПРАВ +/- КОРРЕКТОР (Китай)</t>
  </si>
  <si>
    <t>CERATO ФАРА ЛЕВ ЛИНЗОВАН С РЕГ.МОТОР (DEPO)</t>
  </si>
  <si>
    <t>CERATO ФАРА ПРАВ ЛИНЗОВАН С РЕГ.МОТОР (DEPO)</t>
  </si>
  <si>
    <t>92303M6000</t>
  </si>
  <si>
    <t>CERATO ФАРА ПРОТИВОТУМ ЛЕВ DRL( ХОД. ОГНИ) (Китай)</t>
  </si>
  <si>
    <t>92304M6000</t>
  </si>
  <si>
    <t>CERATO ФАРА ПРОТИВОТУМ ПРАВ DRL( ХОД. ОГНИ) (Китай)</t>
  </si>
  <si>
    <t>92201M6000</t>
  </si>
  <si>
    <t>CERATO ФАРА ПРОТИВОТУМ ЛЕВ ЛИНЗОВАН (Китай)</t>
  </si>
  <si>
    <t>92202M6000</t>
  </si>
  <si>
    <t>CERATO ФАРА ПРОТИВОТУМ ПРАВ ЛИНЗОВАН (Китай)</t>
  </si>
  <si>
    <t>86350M6000</t>
  </si>
  <si>
    <t>86511M6000</t>
  </si>
  <si>
    <t>CERATO БАМПЕР ПЕРЕДН В СБОРЕ (Китай)</t>
  </si>
  <si>
    <t>86593M6020</t>
  </si>
  <si>
    <t>86594M6020</t>
  </si>
  <si>
    <t>66311M6000/66311M6020</t>
  </si>
  <si>
    <t>CERATO КРЫЛО ПЕРЕДН ЛЕВ (Китай)</t>
  </si>
  <si>
    <t>66321M6000/66321M6020</t>
  </si>
  <si>
    <t>CERATO КРЫЛО ПЕРЕДН ПРАВ (Китай)</t>
  </si>
  <si>
    <t>86811M6100</t>
  </si>
  <si>
    <t>86812M6100</t>
  </si>
  <si>
    <t>66400M6000</t>
  </si>
  <si>
    <t>CERATO КАПОТ (Китай)</t>
  </si>
  <si>
    <t>64101M6000</t>
  </si>
  <si>
    <t>86370M6000</t>
  </si>
  <si>
    <t>86611M6000</t>
  </si>
  <si>
    <t>86661M6000</t>
  </si>
  <si>
    <t>CERATO РЕШЕТКА БАМПЕРА ЗАДН ЛЕВ (Китай)</t>
  </si>
  <si>
    <t>86662M6000</t>
  </si>
  <si>
    <t>CERATO РЕШЕТКА БАМПЕРА ЗАДН ПРАВ (Китай)</t>
  </si>
  <si>
    <t>86612M6000</t>
  </si>
  <si>
    <t>86631M6200</t>
  </si>
  <si>
    <t>92305M6000</t>
  </si>
  <si>
    <t>CERATO ФОНАРЬ ЗАДН В БАМПЕР ЛЕВ (Китай)</t>
  </si>
  <si>
    <t>92306M6000</t>
  </si>
  <si>
    <t>CERATO ФОНАРЬ ЗАДН В БАМПЕР ПРАВ (Китай)</t>
  </si>
  <si>
    <t>86551M6000</t>
  </si>
  <si>
    <t>86552M6000</t>
  </si>
  <si>
    <t>KIA CLARUS I (96-98)</t>
  </si>
  <si>
    <t>0K9A315025</t>
  </si>
  <si>
    <t>CLARUS МОТОР+ВЕНТИЛЯТОР  РАДИАТ ОХЛАЖДЕН С КОРПУС (Тайвань)</t>
  </si>
  <si>
    <t>KIA K5 (20-)</t>
  </si>
  <si>
    <t>92303L2000</t>
  </si>
  <si>
    <t>K5 УКАЗ.ПОВОРОТА НИЖН ЛЕВ В БАМПЕР (Китай)</t>
  </si>
  <si>
    <t>92304L2000</t>
  </si>
  <si>
    <t>K5 УКАЗ.ПОВОРОТА НИЖН ПРАВ В БАМПЕР (Китай)</t>
  </si>
  <si>
    <t>92405L2100</t>
  </si>
  <si>
    <t>K5 ФОНАРЬ-КАТАФОТ ЛЕВ В ЗАДН БАМПЕР (Китай)</t>
  </si>
  <si>
    <t>92406L2100</t>
  </si>
  <si>
    <t>K5 ФОНАРЬ-КАТАФОТ ПРАВ В ЗАДН БАМПЕР (Китай)</t>
  </si>
  <si>
    <t>863A5L2000</t>
  </si>
  <si>
    <t>K5 РЕШЕТКА РАДИАТОРА ЛЕВ (Китай)</t>
  </si>
  <si>
    <t>863B5L2000</t>
  </si>
  <si>
    <t>K5 РЕШЕТКА РАДИАТОРА ПРАВ (Китай)</t>
  </si>
  <si>
    <t>86351L2100</t>
  </si>
  <si>
    <t>K5 РЕШЕТКА РАДИАТОРА С ОТВ П/КАМЕРУ (Китай)</t>
  </si>
  <si>
    <t>86511L2000</t>
  </si>
  <si>
    <t>K5 БАМПЕР ПЕРЕДН (Китай)</t>
  </si>
  <si>
    <t>86563L2000</t>
  </si>
  <si>
    <t>K5 РЕШЕТКА БАМПЕРА ПЕРЕДН ЛЕВ (Китай)</t>
  </si>
  <si>
    <t>86564L2000</t>
  </si>
  <si>
    <t>K5 РЕШЕТКА БАМПЕРА ПЕРЕДН ПРАВ (Китай)</t>
  </si>
  <si>
    <t>86545L2100</t>
  </si>
  <si>
    <t>K5 РЕШЕТКА БАМПЕРА ПЕРЕДН ЛЕВ С ОТВ П/ПРОТИВОТУМ (Китай)</t>
  </si>
  <si>
    <t>86546L2100</t>
  </si>
  <si>
    <t>K5 РЕШЕТКА БАМПЕРА ПЕРЕДН ПРАВ С ОТВ П/ПРОТИВОТУМ (Китай)</t>
  </si>
  <si>
    <t>64900L2000</t>
  </si>
  <si>
    <t>K5 УСИЛИТЕЛЬ БАМПЕРА ПЕРЕДН (Китай)</t>
  </si>
  <si>
    <t>66310L2000</t>
  </si>
  <si>
    <t>K5 КРЫЛО ПЕРЕДН ЛЕВ (Китай)</t>
  </si>
  <si>
    <t>66320L2000</t>
  </si>
  <si>
    <t>K5 КРЫЛО ПЕРЕДН ПРАВ (Китай)</t>
  </si>
  <si>
    <t>66400L2000</t>
  </si>
  <si>
    <t>K5 КАПОТ (Китай)</t>
  </si>
  <si>
    <t>86517L2000</t>
  </si>
  <si>
    <t>K5 ЗАГЛУШКА БУКСИРОВ КРЮКА БАМПЕРА ПЕРЕД (Китай)</t>
  </si>
  <si>
    <t>86671L2300</t>
  </si>
  <si>
    <t>K5 НАКЛАДКА БАМПЕРА ЗАДН НИЖН СЕРЕБРИСТ (Китай)</t>
  </si>
  <si>
    <t>K5 НАКЛАДКА БАМПЕРА ЛЕВ ЗАДН НИЖН СЕРЕБРИСТ (Китай)</t>
  </si>
  <si>
    <t>K5 НАКЛАДКА БАМПЕРА ПРАВ ЗАДН НИЖН СЕРЕБРИСТ (Китай)</t>
  </si>
  <si>
    <t>86611L2340</t>
  </si>
  <si>
    <t>K5 БАМПЕР ЗАДН (Китай)</t>
  </si>
  <si>
    <t>86650L2300</t>
  </si>
  <si>
    <t>K5 СПОЙЛЕР БАМПЕРА ЗАДН В СБОРЕ (Китай)</t>
  </si>
  <si>
    <t>K5 СПОЙЛЕР БАМПЕРА ЗАДН (Китай)</t>
  </si>
  <si>
    <t>92401L2000</t>
  </si>
  <si>
    <t>K5 ФОНАРЬ ЗАДН ВНЕШН ЛЕВ (Китай)</t>
  </si>
  <si>
    <t>92402L2000</t>
  </si>
  <si>
    <t>K5 ФОНАРЬ ЗАДН ВНЕШН ПРАВ (Китай)</t>
  </si>
  <si>
    <t>92401L2140</t>
  </si>
  <si>
    <t>K5 ФОНАРЬ ЗАДН ВНЕШН ЛЕВ ДИОД (Китай)</t>
  </si>
  <si>
    <t>92402L2140</t>
  </si>
  <si>
    <t>K5 ФОНАРЬ ЗАДН ВНЕШН ПРАВ ДИОД (Китай)</t>
  </si>
  <si>
    <t>86551L2000</t>
  </si>
  <si>
    <t>K5 КРЕПЛЕНИЕ БАМПЕРА ПЕРЕДН ЛЕВ (Китай)</t>
  </si>
  <si>
    <t>86552L2000</t>
  </si>
  <si>
    <t>K5 КРЕПЛЕНИЕ БАМПЕРА ПЕРЕДН ПРАВ (Китай)</t>
  </si>
  <si>
    <t>KIA MAGENTIS (01-)</t>
  </si>
  <si>
    <t>863503C231</t>
  </si>
  <si>
    <t>04-05</t>
  </si>
  <si>
    <t>MAGENTIS РЕШЕТКА РАДИАТОРА (Тайвань) ХРОМ-ЧЕРН</t>
  </si>
  <si>
    <t>865113C210XX</t>
  </si>
  <si>
    <t>MAGENTIS БАМПЕР ПЕРЕДН (USA) (Тайвань) ГРУНТ</t>
  </si>
  <si>
    <t>663113C210</t>
  </si>
  <si>
    <t>MAGENTIS КРЫЛО ПЕРЕДН ЛЕВ С ОТВ П/ПОВТОРИТЕЛЬ БЕЗ ОТВ П/МОЛДИНГ (Тайвань) МЕТАЛ</t>
  </si>
  <si>
    <t>663213C210</t>
  </si>
  <si>
    <t>MAGENTIS КРЫЛО ПЕРЕДН ПРАВ С ОТВ П/ПОВТОРИТЕЛЬ БЕЗ ОТВ П/МОЛДИНГ (Тайвань) МЕТАЛ</t>
  </si>
  <si>
    <t>664003C800</t>
  </si>
  <si>
    <t>MAGENTIS КАПОТ (Тайвань)</t>
  </si>
  <si>
    <t>841903C000+641003C100</t>
  </si>
  <si>
    <t>MAGENTIS СУППОРТ РАДИАТОРА (Тайвань)</t>
  </si>
  <si>
    <t>KIA MAGENTIS (06-)</t>
  </si>
  <si>
    <t>921012G520</t>
  </si>
  <si>
    <t>MAGENTIS ФАРА ЛЕВ П/КОРРЕКТОР (DEPO)</t>
  </si>
  <si>
    <t>921022G520</t>
  </si>
  <si>
    <t>MAGENTIS ФАРА ПРАВ П/КОРРЕКТОР (DEPO)</t>
  </si>
  <si>
    <t>865112G510</t>
  </si>
  <si>
    <t>08-10</t>
  </si>
  <si>
    <t>MAGENTIS БАМПЕР ПЕРЕДН (Тайвань)</t>
  </si>
  <si>
    <t>MAGENTIS БАМПЕР ПЕРЕДН (Китай)</t>
  </si>
  <si>
    <t>664002G010</t>
  </si>
  <si>
    <t>876102G010</t>
  </si>
  <si>
    <t>MAGENTIS ЗЕРКАЛО ЛЕВ С ПОДОГРЕВ , (convex) (Тайвань)</t>
  </si>
  <si>
    <t>876202G110</t>
  </si>
  <si>
    <t>MAGENTIS ЗЕРКАЛО ПРАВ С ПОДОГРЕВ , (convex) (Тайвань)</t>
  </si>
  <si>
    <t>924012G610</t>
  </si>
  <si>
    <t>MAGENTIS ФОНАРЬ ЗАДН ВНЕШН ЛЕВ (DEPO)</t>
  </si>
  <si>
    <t>924022G610</t>
  </si>
  <si>
    <t>MAGENTIS ФОНАРЬ ЗАДН ВНЕШН ПРАВ (DEPO)</t>
  </si>
  <si>
    <t>KIA OPTIMA (11-16)</t>
  </si>
  <si>
    <t>921012T040</t>
  </si>
  <si>
    <t>11-11</t>
  </si>
  <si>
    <t>OPTIMA {с 1 линзой} ФАРА ЛЕВ +/- П/КОРРЕКТОР (DEPO)</t>
  </si>
  <si>
    <t>921022T040</t>
  </si>
  <si>
    <t>OPTIMA {с 1 линзой} ФАРА ПРАВ +/- П/КОРРЕКТОР (DEPO)</t>
  </si>
  <si>
    <t>921012T570</t>
  </si>
  <si>
    <t>OPTIMA ФАРА ЛЕВ ЛИНЗОВАН , П/КОРРЕКТОР , ДИОД , ВНУТРИ (DEPO) ЧЕРН</t>
  </si>
  <si>
    <t>92101D4120</t>
  </si>
  <si>
    <t>OPTIMA ФАРА ЛЕВ ЛИНЗОВАН БЕЗ ДИОД (Китай)</t>
  </si>
  <si>
    <t>921022T570</t>
  </si>
  <si>
    <t>OPTIMA ФАРА ПРАВ ЛИНЗОВАН , П/КОРРЕКТОР , ДИОД , ВНУТРИ (DEPO) ЧЕРН</t>
  </si>
  <si>
    <t>92102D4120</t>
  </si>
  <si>
    <t>OPTIMA ФАРА ПРАВ ЛИНЗОВАН БЕЗ ДИОД (Китай)</t>
  </si>
  <si>
    <t>OPTIMA {с 1 линзой} ФАРА ЛЕВ +/- П/КОРРЕКТОР (Китай)</t>
  </si>
  <si>
    <t>921012T543/921012T570</t>
  </si>
  <si>
    <t>OPTIMA {с 1 линзой} ФАРА ЛЕВ ЛИНЗОВАН , П/КОРРЕКТОР , ДИОД , ВНУТРИ (Китай) ЧЕРН</t>
  </si>
  <si>
    <t>OPTIMA {с 1 линзой} ФАРА ПРАВ +/- П/КОРРЕКТОР (Китай)</t>
  </si>
  <si>
    <t>921022T543/921022T570</t>
  </si>
  <si>
    <t>OPTIMA {с 1 линзой} ФАРА ПРАВ ЛИНЗОВАН , П/КОРРЕКТОР , ДИОД , ВНУТРИ (Китай) ЧЕРН</t>
  </si>
  <si>
    <t>924052T000+924062T000</t>
  </si>
  <si>
    <t>OPTIMA ФОНАРЬ-КАТАФОТ Л+П (КОМПЛЕКТ) В ЗАДН БАМПЕР (Китай)</t>
  </si>
  <si>
    <t>922012T530</t>
  </si>
  <si>
    <t>OPTIMA ФАРА ПРОТИВОТУМ ЛЕВ (DEPO)</t>
  </si>
  <si>
    <t>922012T010</t>
  </si>
  <si>
    <t>OPTIMA ФАРА ПРОТИВОТУМ ЛЕВ (Китай)</t>
  </si>
  <si>
    <t>922022T530</t>
  </si>
  <si>
    <t>OPTIMA ФАРА ПРОТИВОТУМ ПРАВ (DEPO)</t>
  </si>
  <si>
    <t>922022T010</t>
  </si>
  <si>
    <t>OPTIMA ФАРА ПРОТИВОТУМ ПРАВ (Китай)</t>
  </si>
  <si>
    <t>922012T010+922022T010</t>
  </si>
  <si>
    <t>OPTIMA ФАРА ПРОТИВОТУМ Л+П (КОМПЛЕКТ) С ПРОВОДК И КНОПКОЙ</t>
  </si>
  <si>
    <t>922012T630</t>
  </si>
  <si>
    <t>OPTIMA ФАРА ПРОТИВОТУМ ЛЕВ ДИОД (Китай)</t>
  </si>
  <si>
    <t>922022T630</t>
  </si>
  <si>
    <t>OPTIMA ФАРА ПРОТИВОТУМ ПРАВ ДИОД (Китай)</t>
  </si>
  <si>
    <t>922012T630+922022T630</t>
  </si>
  <si>
    <t>OPTIMA ФАРА ПРОТИВОТУМ Л+П (КОМПЛЕКТ) С РЕШЕТК БАМПЕРА , ПРОВОДК И КНОПКОЙ ДИОД</t>
  </si>
  <si>
    <t>863502T500</t>
  </si>
  <si>
    <t>OPTIMA РЕШЕТКА РАДИАТОРА (Китай)</t>
  </si>
  <si>
    <t>863502T000</t>
  </si>
  <si>
    <t>863502T700</t>
  </si>
  <si>
    <t>865112T010</t>
  </si>
  <si>
    <t>OPTIMA БАМПЕР ПЕРЕДН (Китай)</t>
  </si>
  <si>
    <t>865112T500</t>
  </si>
  <si>
    <t>865612T700</t>
  </si>
  <si>
    <t>OPTIMA РЕШЕТКА БАМПЕРА ПЕРЕДН (Китай)</t>
  </si>
  <si>
    <t>865512T020</t>
  </si>
  <si>
    <t>OPTIMA РЕШЕТКА БАМПЕРА ПЕРЕДН ЛЕВ С ОТВ П/ПРОТИВОТУМ , DRL( ХОД. ОГНИ) (Китай)</t>
  </si>
  <si>
    <t>865522T020</t>
  </si>
  <si>
    <t>OPTIMA РЕШЕТКА БАМПЕРА ПЕРЕДН ПРАВ С ОТВ П/ПРОТИВОТУМ , DRL( ХОД. ОГНИ) (Китай)</t>
  </si>
  <si>
    <t>865602T000</t>
  </si>
  <si>
    <t>865512T500</t>
  </si>
  <si>
    <t>OPTIMA РЕШЕТКА БАМПЕРА ПЕРЕДН ЛЕВ С ОТВ П/ПРОТИВОТУМ (Китай)</t>
  </si>
  <si>
    <t>865522T500</t>
  </si>
  <si>
    <t>OPTIMA РЕШЕТКА БАМПЕРА ПЕРЕДН ПРАВ С ОТВ П/ПРОТИВОТУМ (Китай)</t>
  </si>
  <si>
    <t>865512T520</t>
  </si>
  <si>
    <t>OPTIMA РЕШЕТКА БАМПЕРА ПЕРЕДН ЛЕВ С ОТВ П/ DRL( ХОД. ОГНИ) (Китай)</t>
  </si>
  <si>
    <t>865522T520</t>
  </si>
  <si>
    <t>OPTIMA РЕШЕТКА БАМПЕРА ПЕРЕДН ПРАВ С ОТВ П/ DRL( ХОД. ОГНИ) (Китай)</t>
  </si>
  <si>
    <t>865912T500</t>
  </si>
  <si>
    <t>OPTIMA СПОЙЛЕР БАМПЕРА ПЕРЕДН (Китай)</t>
  </si>
  <si>
    <t>865302T520</t>
  </si>
  <si>
    <t>OPTIMA УСИЛИТЕЛЬ БАМПЕРА ПЕРЕДН (Китай)</t>
  </si>
  <si>
    <t>865302T070</t>
  </si>
  <si>
    <t>663112T000</t>
  </si>
  <si>
    <t>OPTIMA КРЫЛО ПЕРЕДН ЛЕВ (Тайвань)</t>
  </si>
  <si>
    <t>663212T000</t>
  </si>
  <si>
    <t>OPTIMA КРЫЛО ПЕРЕДН ПРАВ (Тайвань)</t>
  </si>
  <si>
    <t>868112T000/868112T100</t>
  </si>
  <si>
    <t>OPTIMA ПОДКРЫЛОК ПЕРЕДН КРЫЛА ЛЕВ (Китай)</t>
  </si>
  <si>
    <t>868112T500</t>
  </si>
  <si>
    <t>868122T500</t>
  </si>
  <si>
    <t>OPTIMA ПОДКРЫЛОК ПЕРЕДН КРЫЛА ПРАВ (Китай)</t>
  </si>
  <si>
    <t>868122T000</t>
  </si>
  <si>
    <t>664002T000</t>
  </si>
  <si>
    <t>OPTIMA КАПОТ (Тайвань)</t>
  </si>
  <si>
    <t>641012T000</t>
  </si>
  <si>
    <t>OPTIMA СУППОРТ РАДИАТОРА (Тайвань)</t>
  </si>
  <si>
    <t>OPTIMA СУППОРТ РАДИАТОРА (Китай)</t>
  </si>
  <si>
    <t>876102T130</t>
  </si>
  <si>
    <t>OPTIMA ЗЕРКАЛО ЛЕВ ЭЛЕКТР С ПОДОГРЕВ С УК.ПОВОР (Тайвань)</t>
  </si>
  <si>
    <t>876202T130</t>
  </si>
  <si>
    <t>OPTIMA ЗЕРКАЛО ПРАВ ЭЛЕКТР С ПОДОГРЕВ С УК.ПОВОР (Тайвань)</t>
  </si>
  <si>
    <t>876104C020</t>
  </si>
  <si>
    <t>OPTIMA ЗЕРКАЛО ЛЕВ ЭЛЕКТР , АВТОСКЛАДЫВ С ПОДОГРЕВ С УК.ПОВОР (Тайвань)</t>
  </si>
  <si>
    <t>876204C020</t>
  </si>
  <si>
    <t>OPTIMA ЗЕРКАЛО ПРАВ ЭЛЕКТР , АВТОСКЛАДЫВ С ПОДОГРЕВ С УК.ПОВОР (Тайвань)</t>
  </si>
  <si>
    <t>760032T000</t>
  </si>
  <si>
    <t>OPTIMA ДВЕРЬ ПЕРЕДН ЛЕВ (Китай)</t>
  </si>
  <si>
    <t>760042T000</t>
  </si>
  <si>
    <t>OPTIMA ДВЕРЬ ПЕРЕДН ПРАВ (Китай)</t>
  </si>
  <si>
    <t>770032T000</t>
  </si>
  <si>
    <t>OPTIMA ДВЕРЬ ЗАДН ЛЕВ (Китай)</t>
  </si>
  <si>
    <t>770042T000</t>
  </si>
  <si>
    <t>OPTIMA ДВЕРЬ ЗАДН ПРАВ (Китай)</t>
  </si>
  <si>
    <t>715032TC00</t>
  </si>
  <si>
    <t>OPTIMA КРЫЛО ЗАДН ЛЕВ (Китай)</t>
  </si>
  <si>
    <t>715042TC00</t>
  </si>
  <si>
    <t>OPTIMA КРЫЛО ЗАДН ПРАВ (Китай)</t>
  </si>
  <si>
    <t>692002T010</t>
  </si>
  <si>
    <t>OPTIMA КРЫШКА БАГАЖНИКА (Китай)</t>
  </si>
  <si>
    <t>866114M500</t>
  </si>
  <si>
    <t>OPTIMA {K5 для КИТАЯ!} БАМПЕР ЗАДН (Китай)</t>
  </si>
  <si>
    <t>866114C000</t>
  </si>
  <si>
    <t>OPTIMA БАМПЕР ЗАДН (Тайвань)</t>
  </si>
  <si>
    <t>866112T010</t>
  </si>
  <si>
    <t>OPTIMA БАМПЕР ЗАДН С ОТВ П/ДАТЧ (Китай)</t>
  </si>
  <si>
    <t>866914M500</t>
  </si>
  <si>
    <t>OPTIMA {K5 для КИТАЯ!} СПОЙЛЕР БАМПЕРА ЗАДН С 1 ОТВ П/ГЛУШИТЕЛЬ (Китай)</t>
  </si>
  <si>
    <t>866122T100</t>
  </si>
  <si>
    <t>OPTIMA СПОЙЛЕР БАМПЕРА ЗАДН (Китай)</t>
  </si>
  <si>
    <t>866914M510</t>
  </si>
  <si>
    <t>OPTIMA {K5 для КИТАЯ!} СПОЙЛЕР БАМПЕРА ЗАДН С 2 ОТВ П/ГЛУШИТЕЛЬ (Китай)</t>
  </si>
  <si>
    <t>866312T000</t>
  </si>
  <si>
    <t>OPTIMA УСИЛИТЕЛЬ БАМПЕРА ЗАДН (Китай)</t>
  </si>
  <si>
    <t>866312T500</t>
  </si>
  <si>
    <t>924012T510</t>
  </si>
  <si>
    <t>OPTIMA {СМ. ФОТО! (для  USA и КИТАЯ)} ФОНАРЬ ЗАДН ВНЕШН ЛЕВ (Китай)</t>
  </si>
  <si>
    <t>924022T510</t>
  </si>
  <si>
    <t>OPTIMA {СМ. ФОТО! (для  USA и КИТАЯ)} ФОНАРЬ ЗАДН ВНЕШН ПРАВ (Китай)</t>
  </si>
  <si>
    <t>924012T020</t>
  </si>
  <si>
    <t>OPTIMA ФОНАРЬ ЗАДН ВНЕШН ЛЕВ (DEPO)</t>
  </si>
  <si>
    <t>924022T020</t>
  </si>
  <si>
    <t>OPTIMA ФОНАРЬ ЗАДН ВНЕШН ПРАВ (DEPO)</t>
  </si>
  <si>
    <t>OPTIMA ФОНАРЬ ЗАДН ВНЕШН ЛЕВ (Китай)</t>
  </si>
  <si>
    <t>OPTIMA ФОНАРЬ ЗАДН ВНЕШН ПРАВ (Китай)</t>
  </si>
  <si>
    <t>924032T510</t>
  </si>
  <si>
    <t>OPTIMA {СМ. ФОТО! (для  USA и КИТАЯ)} ФОНАРЬ ЗАДН ВНУТРЕН ЛЕВ (Китай)</t>
  </si>
  <si>
    <t>924042T510</t>
  </si>
  <si>
    <t>OPTIMA {СМ. ФОТО! (для  USA и КИТАЯ)} ФОНАРЬ ЗАДН ВНУТРЕН ПРАВ (Китай)</t>
  </si>
  <si>
    <t>924032T020</t>
  </si>
  <si>
    <t>OPTIMA ФОНАРЬ ЗАДН ВНУТРЕН ЛЕВ (Китай)</t>
  </si>
  <si>
    <t>924042T020</t>
  </si>
  <si>
    <t>OPTIMA ФОНАРЬ ЗАДН ВНУТРЕН ПРАВ (Китай)</t>
  </si>
  <si>
    <t>924012T020+924022T020+924032T020+924042T020</t>
  </si>
  <si>
    <t>OPTIMA ФОНАРЬ ЗАДН ВНЕШН+ВНУТР Л+П (КОМПЛЕКТ) ТЮНИНГ С ДИОД (EAGLE EYES) КРАСН-XРОМ</t>
  </si>
  <si>
    <t>922072T100</t>
  </si>
  <si>
    <t>OPTIMA ФОНАРЬ ГАБАРИТНЫЙ ЛЕВ ПЕРЕД DRL( ХОД. ОГНИ) (Китай)</t>
  </si>
  <si>
    <t>922082T100</t>
  </si>
  <si>
    <t>OPTIMA ФОНАРЬ ГАБАРИТНЫЙ ПРАВ ПЕРЕД DRL( ХОД. ОГНИ) (Китай)</t>
  </si>
  <si>
    <t>986202T000</t>
  </si>
  <si>
    <t>OPTIMA БАЧОК ОМЫВАТЕЛЯ БЕЗ МОТОР (Китай)</t>
  </si>
  <si>
    <t>986713R000</t>
  </si>
  <si>
    <t>OPTIMA ФОРСУНКА ОМЫВАТЕЛЯ ФАРЫ ЛЕВ (Китай)</t>
  </si>
  <si>
    <t>986723R000</t>
  </si>
  <si>
    <t>OPTIMA ФОРСУНКА ОМЫВАТЕЛЯ ФАРЫ ПРАВ (Китай)</t>
  </si>
  <si>
    <t>281113R100+281123R100</t>
  </si>
  <si>
    <t>OPTIMA КОРПУС ВОЗД ФИЛЬТРА (Китай)</t>
  </si>
  <si>
    <t>624002T100</t>
  </si>
  <si>
    <t>OPTIMA ПОДРАМНИК П/ДВИГАТЕЛЬ (Китай)</t>
  </si>
  <si>
    <t>291102T010/291104U100</t>
  </si>
  <si>
    <t>OPTIMA ЗАЩИТА ПОДДОНА (Китай) ПЛАСТИК</t>
  </si>
  <si>
    <t>KIA OPTIMA (16-)</t>
  </si>
  <si>
    <t>92101D4520</t>
  </si>
  <si>
    <t>OPTIMA ФАРА ЛЕВ ЛИНЗОВАН , ДИОД (Китай)</t>
  </si>
  <si>
    <t>92102D4520</t>
  </si>
  <si>
    <t>OPTIMA ФАРА ПРАВ ЛИНЗОВАН , ДИОД (Китай)</t>
  </si>
  <si>
    <t>92101D4150</t>
  </si>
  <si>
    <t>OPTIMA ФАРА ЛЕВ ЛИНЗОВАН С РЕГ.МОТОР , ДИОД (DEPO)</t>
  </si>
  <si>
    <t>92102D4150</t>
  </si>
  <si>
    <t>OPTIMA ФАРА ПРАВ ЛИНЗОВАН С РЕГ.МОТОР , ДИОД (DEPO)</t>
  </si>
  <si>
    <t>92303D4510</t>
  </si>
  <si>
    <t>OPTIMA УКАЗ.ПОВОРОТА НИЖН ЛЕВ В БАМПЕР (Китай)</t>
  </si>
  <si>
    <t>92304D4510</t>
  </si>
  <si>
    <t>OPTIMA УКАЗ.ПОВОРОТА НИЖН ПРАВ В БАМПЕР (Китай)</t>
  </si>
  <si>
    <t>92405D4500</t>
  </si>
  <si>
    <t>OPTIMA ФОНАРЬ-КАТАФОТ ЛЕВ В ЗАДН БАМПЕР (Китай)</t>
  </si>
  <si>
    <t>92406D4500</t>
  </si>
  <si>
    <t>OPTIMA ФОНАРЬ-КАТАФОТ ПРАВ В ЗАДН БАМПЕР (Китай)</t>
  </si>
  <si>
    <t>92201D4100</t>
  </si>
  <si>
    <t>92202D4100</t>
  </si>
  <si>
    <t>86350D4010</t>
  </si>
  <si>
    <t>86350D4500</t>
  </si>
  <si>
    <t>86511D4500</t>
  </si>
  <si>
    <t>86511D4000</t>
  </si>
  <si>
    <t>86563D4000</t>
  </si>
  <si>
    <t>OPTIMA МОЛДИНГ БАМПЕРА ПЕРЕДН ЛЕВ (Китай)</t>
  </si>
  <si>
    <t>86564D4000</t>
  </si>
  <si>
    <t>OPTIMA МОЛДИНГ БАМПЕРА ПЕРЕДН ПРАВ (Китай)</t>
  </si>
  <si>
    <t>86560D4020</t>
  </si>
  <si>
    <t>86561D4500+86562D4500</t>
  </si>
  <si>
    <t>86593D4500</t>
  </si>
  <si>
    <t>86594D4500</t>
  </si>
  <si>
    <t>86560D4200</t>
  </si>
  <si>
    <t>OPTIMA РЕШЕТКА БАМПЕРА ПЕРЕДН С ОТВ П/ПРОТИВОТУМ (Китай)</t>
  </si>
  <si>
    <t>64900D4020</t>
  </si>
  <si>
    <t>66311D4000</t>
  </si>
  <si>
    <t>OPTIMA КРЫЛО ПЕРЕДН ЛЕВ (Китай)</t>
  </si>
  <si>
    <t>66312D4000</t>
  </si>
  <si>
    <t>OPTIMA КРЫЛО ПЕРЕДН ПРАВ (Китай)</t>
  </si>
  <si>
    <t>86811D4000</t>
  </si>
  <si>
    <t>86812D4000</t>
  </si>
  <si>
    <t>66400D4000</t>
  </si>
  <si>
    <t>OPTIMA КАПОТ (Китай)</t>
  </si>
  <si>
    <t>64101D4000</t>
  </si>
  <si>
    <t>86523D4000</t>
  </si>
  <si>
    <t>OPTIMA КРЕПЛЕНИЕ ФАРЫ ЛЕВ ПРОТИВОТУМ ДИОД (Китай)</t>
  </si>
  <si>
    <t>86524D4000</t>
  </si>
  <si>
    <t>OPTIMA КРЕПЛЕНИЕ ФАРЫ ПРАВ ПРОТИВОТУМ ДИОД (Китай)</t>
  </si>
  <si>
    <t>87610D4530</t>
  </si>
  <si>
    <t>OPTIMA ЗЕРКАЛО ЛЕВ ЭЛЕКТР С ПОДОГРЕВ , УК.ПОВОР , АВТОСКЛАДЫВ (Китай)</t>
  </si>
  <si>
    <t>87620D4530</t>
  </si>
  <si>
    <t>OPTIMA ЗЕРКАЛО ПРАВ ЭЛЕКТР С ПОДОГРЕВ , УК.ПОВОР , АВТОСКЛАДЫВ (Китай)</t>
  </si>
  <si>
    <t>86360D4500</t>
  </si>
  <si>
    <t>OPTIMA НАКЛАДКА ПЕРЕДНЕЙ ПАНЕЛИ (Китай)</t>
  </si>
  <si>
    <t>69200D4020</t>
  </si>
  <si>
    <t>86611D4510</t>
  </si>
  <si>
    <t>OPTIMA БАМПЕР ЗАДН (Китай)</t>
  </si>
  <si>
    <t>86611D4000</t>
  </si>
  <si>
    <t>86612D4600</t>
  </si>
  <si>
    <t>OPTIMA БАМПЕР ЗАДН НИЖН (Китай)</t>
  </si>
  <si>
    <t>86631D4500</t>
  </si>
  <si>
    <t>92401M6000</t>
  </si>
  <si>
    <t>92402M6000</t>
  </si>
  <si>
    <t>92401D4000</t>
  </si>
  <si>
    <t>92402D4000</t>
  </si>
  <si>
    <t>92403M6050</t>
  </si>
  <si>
    <t>92404M6050</t>
  </si>
  <si>
    <t>92403D4050</t>
  </si>
  <si>
    <t>92404D4050</t>
  </si>
  <si>
    <t>29110D4000</t>
  </si>
  <si>
    <t>KIA PICANTO (04-07)</t>
  </si>
  <si>
    <t>9210107000</t>
  </si>
  <si>
    <t>PICANTO ФАРА ЛЕВ П/КОРРЕКТОР (DEPO)</t>
  </si>
  <si>
    <t>9210207000</t>
  </si>
  <si>
    <t>PICANTO ФАРА ПРАВ П/КОРРЕКТОР (DEPO)</t>
  </si>
  <si>
    <t>PICANTO ФАРА ЛЕВ (Китай)</t>
  </si>
  <si>
    <t>PICANTO ФАРА ПРАВ (Китай)</t>
  </si>
  <si>
    <t>9220107000</t>
  </si>
  <si>
    <t>PICANTO ФАРА ПРОТИВОТУМ ЛЕВ (Китай)</t>
  </si>
  <si>
    <t>9220207000</t>
  </si>
  <si>
    <t>PICANTO ФАРА ПРОТИВОТУМ ПРАВ (Китай)</t>
  </si>
  <si>
    <t>9220207000+9220107000</t>
  </si>
  <si>
    <t>PICANTO ФАРА ПРОТИВОТУМ Л+П (КОМПЛЕКТ) С ПРОВОДК , КНОПКОЙ</t>
  </si>
  <si>
    <t>PICANTO ФАРА ПРОТИВОТУМ ЛЕВ (DEPO)</t>
  </si>
  <si>
    <t>PICANTO ФАРА ПРОТИВОТУМ ПРАВ (DEPO)</t>
  </si>
  <si>
    <t>8651107000</t>
  </si>
  <si>
    <t>PICANTO БАМПЕР ПЕРЕДН (Китай)</t>
  </si>
  <si>
    <t>8653007000</t>
  </si>
  <si>
    <t>PICANTO УСИЛИТЕЛЬ БАМПЕРА ПЕРЕДН (Тайвань)</t>
  </si>
  <si>
    <t>PICANTO УСИЛИТЕЛЬ БАМПЕРА ПЕРЕДН (Китай)</t>
  </si>
  <si>
    <t>6631107030</t>
  </si>
  <si>
    <t>PICANTO КРЫЛО ПЕРЕДН ЛЕВ (Тайвань)</t>
  </si>
  <si>
    <t>6632107030</t>
  </si>
  <si>
    <t>PICANTO КРЫЛО ПЕРЕДН ПРАВ (Тайвань)</t>
  </si>
  <si>
    <t>8681107000</t>
  </si>
  <si>
    <t>PICANTO ПОДКРЫЛОК ПЕРЕДН КРЫЛА ЛЕВ (Тайвань)</t>
  </si>
  <si>
    <t>8681207000</t>
  </si>
  <si>
    <t>PICANTO ПОДКРЫЛОК ПЕРЕДН КРЫЛА ПРАВ (Тайвань)</t>
  </si>
  <si>
    <t>PICANTO ПОДКРЫЛОК ПЕРЕДН КРЫЛА ЛЕВ (Китай)</t>
  </si>
  <si>
    <t>PICANTO ПОДКРЫЛОК ПЕРЕДН КРЫЛА ПРАВ (Китай)</t>
  </si>
  <si>
    <t>6640007021</t>
  </si>
  <si>
    <t>PICANTO КАПОТ (Тайвань)</t>
  </si>
  <si>
    <t>6410107000</t>
  </si>
  <si>
    <t>PICANTO СУППОРТ РАДИАТОРА (Тайвань)</t>
  </si>
  <si>
    <t>7131207D10</t>
  </si>
  <si>
    <t>PICANTO ПОРОГ ЛЕВ (KLOKKERHOLM)</t>
  </si>
  <si>
    <t>7132207D10</t>
  </si>
  <si>
    <t>PICANTO ПОРОГ ПРАВ (KLOKKERHOLM)</t>
  </si>
  <si>
    <t>8661107000</t>
  </si>
  <si>
    <t>PICANTO БАМПЕР ЗАДН (Китай)</t>
  </si>
  <si>
    <t>8663007100</t>
  </si>
  <si>
    <t>PICANTO УСИЛИТЕЛЬ БАМПЕРА ЗАДН (Китай)</t>
  </si>
  <si>
    <t>9240107000</t>
  </si>
  <si>
    <t>PICANTO ФОНАРЬ ЗАДН ВНЕШН ЛЕВ (DEPO)</t>
  </si>
  <si>
    <t>9240207000</t>
  </si>
  <si>
    <t>PICANTO ФОНАРЬ ЗАДН ВНЕШН ПРАВ (DEPO)</t>
  </si>
  <si>
    <t>PICANTO ФОНАРЬ ЗАДН ВНЕШН ЛЕВ (Китай)</t>
  </si>
  <si>
    <t>PICANTO ФОНАРЬ ЗАДН ВНЕШН ПРАВ (Китай)</t>
  </si>
  <si>
    <t>2531007100</t>
  </si>
  <si>
    <t>PICANTO РАДИАТОР ОХЛАЖДЕН AT MT</t>
  </si>
  <si>
    <t>9460607000/9760607000/9760607200</t>
  </si>
  <si>
    <t>PICANTO КОНДЕНСАТОР КОНДИЦ</t>
  </si>
  <si>
    <t>8FK351273331/9770107100</t>
  </si>
  <si>
    <t>PICANTO {HY I10 08-} КОМПРЕССОР КОНДИЦ (см.каталог) (AVA)</t>
  </si>
  <si>
    <t>KIA PICANTO (08-11)</t>
  </si>
  <si>
    <t>9210107520</t>
  </si>
  <si>
    <t>PICANTO ФАРА ЛЕВ БЕЗ КОРРЕКТОР (DEPO)</t>
  </si>
  <si>
    <t>9210207520</t>
  </si>
  <si>
    <t>PICANTO ФАРА ПРАВ БЕЗ КОРРЕКТОР (DEPO)</t>
  </si>
  <si>
    <t>9210107510</t>
  </si>
  <si>
    <t>PICANTO ФАРА ЛЕВ С РЕГ.МОТОР (DEPO)</t>
  </si>
  <si>
    <t>9210207510</t>
  </si>
  <si>
    <t>PICANTO ФАРА ПРАВ С РЕГ.МОТОР (DEPO)</t>
  </si>
  <si>
    <t>9220107500</t>
  </si>
  <si>
    <t>9220207500</t>
  </si>
  <si>
    <t>9220107500+9220207500</t>
  </si>
  <si>
    <t>8635007800</t>
  </si>
  <si>
    <t>PICANTO РЕШЕТКА РАДИАТОРА С ХРОМ МОЛДИНГ (Китай)</t>
  </si>
  <si>
    <t>8651107800</t>
  </si>
  <si>
    <t>8651107520</t>
  </si>
  <si>
    <t>PICANTO БАМПЕР ПЕРЕДН ГРУНТ (Тайвань)</t>
  </si>
  <si>
    <t>8651107500</t>
  </si>
  <si>
    <t>PICANTO БАМПЕР ПЕРЕДН БЕЗ ОТВ П/ПРОТИВОТУМ (Китай)</t>
  </si>
  <si>
    <t>8653007500</t>
  </si>
  <si>
    <t>6632107600</t>
  </si>
  <si>
    <t>PICANTO КРЫЛО ПЕРЕДН ЛЕВ БЕЗ ОТВ П/ПОВТОРИТЕЛЬ (Тайвань)</t>
  </si>
  <si>
    <t>6632107630</t>
  </si>
  <si>
    <t>PICANTO КРЫЛО ПЕРЕДН ПРАВ БЕЗ ОТВ П/ПОВТОРИТЕЛЬ (Тайвань)</t>
  </si>
  <si>
    <t>6631107630</t>
  </si>
  <si>
    <t>PICANTO КРЫЛО ПЕРЕДН ЛЕВ С ОТВ П/ПОВТОРИТЕЛЬ (Тайвань)</t>
  </si>
  <si>
    <t>PICANTO КРЫЛО ПЕРЕДН ПРАВ С ОТВ П/ПОВТОРИТЕЛЬ (Тайвань)</t>
  </si>
  <si>
    <t>8681107500</t>
  </si>
  <si>
    <t>8681207500</t>
  </si>
  <si>
    <t>6640007510</t>
  </si>
  <si>
    <t>PICANTO КАПОТ (Тайвань) СТАЛЬН</t>
  </si>
  <si>
    <t>6410107500</t>
  </si>
  <si>
    <t>PICANTO СУППОРТ РАДИАТОРА (Китай)</t>
  </si>
  <si>
    <t>8761007038</t>
  </si>
  <si>
    <t>PICANTO ЗЕРКАЛО ЛЕВ МЕХАН С ТРОСИК (Тайвань) ГРУНТ</t>
  </si>
  <si>
    <t>8762007058</t>
  </si>
  <si>
    <t>PICANTO ЗЕРКАЛО ПРАВ МЕХАН С ТРОСИК (Тайвань) ГРУНТ</t>
  </si>
  <si>
    <t>8761007158</t>
  </si>
  <si>
    <t>PICANTO ЗЕРКАЛО ЛЕВ ЭЛЕКТР С ПОДОГРЕВ (Тайвань) ГРУНТ</t>
  </si>
  <si>
    <t>8762007198</t>
  </si>
  <si>
    <t>PICANTO ЗЕРКАЛО ПРАВ ЭЛЕКТР С ПОДОГРЕВ (Тайвань) ГРУНТ</t>
  </si>
  <si>
    <t>8661107500</t>
  </si>
  <si>
    <t>PICANTO БАМПЕР ЗАДН ГРУНТ (Тайвань)</t>
  </si>
  <si>
    <t>8663007510</t>
  </si>
  <si>
    <t>PICANTO УСИЛИТЕЛЬ БАМПЕРА ЗАДН (Тайвань)</t>
  </si>
  <si>
    <t>9240107510</t>
  </si>
  <si>
    <t>9240207510</t>
  </si>
  <si>
    <t>KIA PICANTO (12-)</t>
  </si>
  <si>
    <t>921011Y010</t>
  </si>
  <si>
    <t>PICANTO ФАРА ЛЕВ П/КОРРЕКТОР ВНУТРИ ЧЕРН (DEPO)</t>
  </si>
  <si>
    <t>921021Y010</t>
  </si>
  <si>
    <t>PICANTO ФАРА ПРАВ П/КОРРЕКТОР ВНУТРИ ЧЕРН (DEPO)</t>
  </si>
  <si>
    <t>PICANTO ФАРА ЛЕВ ВНУТРИ ЧЕРН (Китай)</t>
  </si>
  <si>
    <t>PICANTO ФАРА ПРАВ ВНУТРИ ЧЕРН (Китай)</t>
  </si>
  <si>
    <t>922011Y100</t>
  </si>
  <si>
    <t>PICANTO {H27W/P21W с DRL (дневн. ходов огни)} ФАРА ПРОТИВОТУМ ЛЕВ (DEPO)</t>
  </si>
  <si>
    <t>922021Y100</t>
  </si>
  <si>
    <t>PICANTO {H27W/P21W с DRL (дневн. ходов огни)} ФАРА ПРОТИВОТУМ ПРАВ (DEPO)</t>
  </si>
  <si>
    <t>922011Y000</t>
  </si>
  <si>
    <t>PICANTO {H27W} ФАРА ПРОТИВОТУМ ЛЕВ (DEPO)</t>
  </si>
  <si>
    <t>922021Y000</t>
  </si>
  <si>
    <t>PICANTO {H27W} ФАРА ПРОТИВОТУМ ПРАВ (DEPO)</t>
  </si>
  <si>
    <t>PICANTO {H27W} ФАРА ПРОТИВОТУМ ЛЕВ (Китай)</t>
  </si>
  <si>
    <t>PICANTO {H27W} ФАРА ПРОТИВОТУМ ПРАВ (Китай)</t>
  </si>
  <si>
    <t>863501Y500</t>
  </si>
  <si>
    <t>PICANTO РЕШЕТКА РАДИАТОРА (Китай)</t>
  </si>
  <si>
    <t>863501Y000</t>
  </si>
  <si>
    <t>865111Y500</t>
  </si>
  <si>
    <t>865111Y000</t>
  </si>
  <si>
    <t>PICANTO БАМПЕР ПЕРЕДН С ОТВ П/ПРОТИВОТУМ (Тайвань)</t>
  </si>
  <si>
    <t>PICANTO БАМПЕР ПЕРЕДН С ОТВ П/ПРОТИВОТУМ (Китай)</t>
  </si>
  <si>
    <t>865691Y000</t>
  </si>
  <si>
    <t>PICANTO РЕШЕТКА БАМПЕРА ПЕРЕДН (Тайвань)</t>
  </si>
  <si>
    <t>865271Y520</t>
  </si>
  <si>
    <t>PICANTO РЕШЕТКА БАМПЕРА ПЕРЕДН ЛЕВ (Китай)</t>
  </si>
  <si>
    <t>865281Y520</t>
  </si>
  <si>
    <t>PICANTO РЕШЕТКА БАМПЕРА ПЕРЕДН ПРАВ (Китай)</t>
  </si>
  <si>
    <t>PICANTO РЕШЕТКА БАМПЕРА ПЕРЕДН (Китай)</t>
  </si>
  <si>
    <t>865271Y020</t>
  </si>
  <si>
    <t>865281Y020</t>
  </si>
  <si>
    <t>865691Y300</t>
  </si>
  <si>
    <t>PICANTO РЕШЕТКА БАМПЕРА ПЕРЕДН (3 дв) (Китай)</t>
  </si>
  <si>
    <t>865301Y010</t>
  </si>
  <si>
    <t>663111Y300</t>
  </si>
  <si>
    <t>663211Y300</t>
  </si>
  <si>
    <t>663111Y310</t>
  </si>
  <si>
    <t>663211Y310</t>
  </si>
  <si>
    <t>868111Y500</t>
  </si>
  <si>
    <t>868111Y000</t>
  </si>
  <si>
    <t>868121Y000</t>
  </si>
  <si>
    <t>868121Y500</t>
  </si>
  <si>
    <t>868111Y300</t>
  </si>
  <si>
    <t>PICANTO ПОДКРЫЛОК ПЕРЕДН КРЫЛА ЛЕВ (3 дв) (Китай)</t>
  </si>
  <si>
    <t>868121Y300</t>
  </si>
  <si>
    <t>PICANTO ПОДКРЫЛОК ПЕРЕДН КРЫЛА ПРАВ (3 дв) (Китай)</t>
  </si>
  <si>
    <t>664001Y000/664001Y010</t>
  </si>
  <si>
    <t>PICANTO КАПОТ (Китай)</t>
  </si>
  <si>
    <t>641011Y000</t>
  </si>
  <si>
    <t>PICANTO ПАНЕЛЬ ПЕРЕДН ПЛАСТИК (Тайвань)</t>
  </si>
  <si>
    <t>PICANTO ПАНЕЛЬ ПЕРЕДН ПЛАСТИК (Китай)</t>
  </si>
  <si>
    <t>876101Y330AS/876101Y390</t>
  </si>
  <si>
    <t>PICANTO ЗЕРКАЛО ЛЕВ ЭЛЕКТР С ПОДОГРЕВ (convex) (Тайвань) ГРУНТ</t>
  </si>
  <si>
    <t>876201Y390/876201Y880AS</t>
  </si>
  <si>
    <t>PICANTO ЗЕРКАЛО ПРАВ ЭЛЕКТР С ПОДОГРЕВ (convex) (Тайвань) ГРУНТ</t>
  </si>
  <si>
    <t>876101Y450</t>
  </si>
  <si>
    <t>PICANTO ЗЕРКАЛО ЛЕВ ЭЛЕКТР С ПОДОГРЕВ , УК.ПОВОР 7 КОНТ (convex) (Тайвань) ГРУНТ</t>
  </si>
  <si>
    <t>876201Y970</t>
  </si>
  <si>
    <t>PICANTO ЗЕРКАЛО ПРАВ ЭЛЕКТР С ПОДОГРЕВ , УК.ПОВОР 7 КОНТ (convex) (Тайвань) ГРУНТ</t>
  </si>
  <si>
    <t>876101Y000</t>
  </si>
  <si>
    <t>PICANTO ЗЕРКАЛО ЛЕВ МЕХАН (Китай)</t>
  </si>
  <si>
    <t>876201Y000</t>
  </si>
  <si>
    <t>PICANTO ЗЕРКАЛО ПРАВ МЕХАН (Китай)</t>
  </si>
  <si>
    <t>PICANTO ЗЕРКАЛО ЛЕВ МЕХАН С ТРОСИК (convex) (Тайвань)</t>
  </si>
  <si>
    <t>PICANTO ЗЕРКАЛО ПРАВ МЕХАН С ТРОСИК (convex) (Тайвань)</t>
  </si>
  <si>
    <t>760031Y020</t>
  </si>
  <si>
    <t>PICANTO ДВЕРЬ ПЕРЕДН ЛЕВ (Китай)</t>
  </si>
  <si>
    <t>760041Y020</t>
  </si>
  <si>
    <t>PICANTO ДВЕРЬ ПЕРЕДН ПРАВ (Китай)</t>
  </si>
  <si>
    <t>737001Y070</t>
  </si>
  <si>
    <t>PICANTO КРЫШКА БАГАЖНИКА (Китай)</t>
  </si>
  <si>
    <t>866111Y700</t>
  </si>
  <si>
    <t>866111Y000</t>
  </si>
  <si>
    <t>PICANTO БАМПЕР ЗАДН (Тайвань)</t>
  </si>
  <si>
    <t>866121Y700</t>
  </si>
  <si>
    <t>PICANTO БАМПЕР ЗАДН НИЖН ЧАСТЬ (Китай)</t>
  </si>
  <si>
    <t>866311Y200</t>
  </si>
  <si>
    <t>924511Y500</t>
  </si>
  <si>
    <t>PICANTO ФОНАРЬ ЗАДН В БАМПЕР ЛЕВ (Китай)</t>
  </si>
  <si>
    <t>924151Y100</t>
  </si>
  <si>
    <t>924161Y100</t>
  </si>
  <si>
    <t>PICANTO ФОНАРЬ ЗАДН В БАМПЕР ПРАВ (Китай)</t>
  </si>
  <si>
    <t>924611Y500</t>
  </si>
  <si>
    <t>924011Y010</t>
  </si>
  <si>
    <t>924021Y010</t>
  </si>
  <si>
    <t>253801Y030</t>
  </si>
  <si>
    <t>PICANTO МОТОР+ВЕНТИЛЯТОР  РАДИАТ ОХЛАЖДЕН (Китай)</t>
  </si>
  <si>
    <t>976061Y000</t>
  </si>
  <si>
    <t>PICANTO КОНДЕНСАТОР КОНДИЦ (см.каталог)</t>
  </si>
  <si>
    <t>281101Y300</t>
  </si>
  <si>
    <t>PICANTO КОРПУС ВОЗД ФИЛЬТРА 1.2 (Китай)</t>
  </si>
  <si>
    <t>291101Y000</t>
  </si>
  <si>
    <t>PICANTO ЗАЩИТА ПОДДОНА (Китай) ПЛАСТИК</t>
  </si>
  <si>
    <t>KIA RIO  II (01-02)/(03-05)</t>
  </si>
  <si>
    <t>92101FD011</t>
  </si>
  <si>
    <t>RIO ФАРА ЛЕВ С РЕГ.МОТОР УК.ПОВОР (DEPO) БЕЛ</t>
  </si>
  <si>
    <t>92101FD000</t>
  </si>
  <si>
    <t>RIO ФАРА ЛЕВ С РЕГ.МОТОР УК.ПОВОР (DEPO) ЖЕЛТ</t>
  </si>
  <si>
    <t>92102FD011</t>
  </si>
  <si>
    <t>RIO ФАРА ПРАВ С РЕГ.МОТОР УК.ПОВОР (DEPO) БЕЛ</t>
  </si>
  <si>
    <t>92102FD000</t>
  </si>
  <si>
    <t>RIO ФАРА ПРАВ С РЕГ.МОТОР УК.ПОВОР (DEPO) ЖЕЛТ</t>
  </si>
  <si>
    <t>RIO ФАРА ЛЕВ С РЕГ.МОТОР УК.ПОВОР ЖЕЛТ</t>
  </si>
  <si>
    <t>RIO ФАРА ПРАВ С РЕГ.МОТОР УК.ПОВОР ЖЕЛТ</t>
  </si>
  <si>
    <t>92201FD000</t>
  </si>
  <si>
    <t>RIO ФАРА ПРОТИВОТУМ ЛЕВ (DEPO)</t>
  </si>
  <si>
    <t>92202FD000</t>
  </si>
  <si>
    <t>RIO ФАРА ПРОТИВОТУМ ПРАВ (DEPO)</t>
  </si>
  <si>
    <t>86350FD010</t>
  </si>
  <si>
    <t>RIO РЕШЕТКА РАДИАТОРА (Тайвань) ГРУНТ</t>
  </si>
  <si>
    <t>86510FD040XX</t>
  </si>
  <si>
    <t>RIO БАМПЕР ПЕРЕДН (Тайвань)</t>
  </si>
  <si>
    <t>RIO БАМПЕР ПЕРЕДН (Китай)</t>
  </si>
  <si>
    <t>86530FD000</t>
  </si>
  <si>
    <t>RIO УСИЛИТЕЛЬ БАМПЕРА ПЕРЕДН (Китай)</t>
  </si>
  <si>
    <t>66311FD210</t>
  </si>
  <si>
    <t>RIO КРЫЛО ПЕРЕДН ЛЕВ С ОТВ П/ПОВТОРИТЕЛЬ , П/МОЛДИНГ (Тайвань)</t>
  </si>
  <si>
    <t>66321FD210</t>
  </si>
  <si>
    <t>RIO КРЫЛО ПЕРЕДН ПРАВ С ОТВ П/ПОВТОРИТЕЛЬ , П/МОЛДИНГ (Тайвань)</t>
  </si>
  <si>
    <t>66400FD100</t>
  </si>
  <si>
    <t>RIO КАПОТ (Тайвань)</t>
  </si>
  <si>
    <t>64100FD100</t>
  </si>
  <si>
    <t>RIO СУППОРТ РАДИАТОРА</t>
  </si>
  <si>
    <t>0K3YA71291</t>
  </si>
  <si>
    <t>RIO ПОРОГ ЛЕВ (KLOKKERHOLM)</t>
  </si>
  <si>
    <t>0K3YA70291</t>
  </si>
  <si>
    <t>RIO ПОРОГ ПРАВ (KLOKKERHOLM)</t>
  </si>
  <si>
    <t>86630FD000</t>
  </si>
  <si>
    <t>RIO УСИЛИТЕЛЬ БАМПЕРА ЗАДН (Китай)</t>
  </si>
  <si>
    <t>92401FD020</t>
  </si>
  <si>
    <t>RIO ФОНАРЬ ЗАДН ВНЕШН ЛЕВ (СЕДАН) (DEPO)</t>
  </si>
  <si>
    <t>92402FD020</t>
  </si>
  <si>
    <t>RIO ФОНАРЬ ЗАДН ВНЕШН ПРАВ (СЕДАН) (DEPO)</t>
  </si>
  <si>
    <t>25310FD000</t>
  </si>
  <si>
    <t>RIO РАДИАТОР ОХЛАЖДЕН AT , MT</t>
  </si>
  <si>
    <t>0K31H15200C</t>
  </si>
  <si>
    <t>OK30A61480C/OK30A61480D/OK30A61480E</t>
  </si>
  <si>
    <t>RIO КОНДЕНСАТОР КОНДИЦ</t>
  </si>
  <si>
    <t>KIA RIO  III (05-)</t>
  </si>
  <si>
    <t>921011G020</t>
  </si>
  <si>
    <t>RIO ФАРА ЛЕВ БЕЗ КОРРЕКТОР (DEPO)</t>
  </si>
  <si>
    <t>921021G020</t>
  </si>
  <si>
    <t>RIO ФАРА ПРАВ БЕЗ КОРРЕКТОР (DEPO)</t>
  </si>
  <si>
    <t>921011G030</t>
  </si>
  <si>
    <t>RIO ФАРА ЛЕВ С РЕГ.МОТОР (DEPO)</t>
  </si>
  <si>
    <t>921021G030</t>
  </si>
  <si>
    <t>RIO ФАРА ПРАВ С РЕГ.МОТОР (DEPO)</t>
  </si>
  <si>
    <t>RIO ФАРА ЛЕВ (Китай)</t>
  </si>
  <si>
    <t>RIO ФАРА ПРАВ (Китай)</t>
  </si>
  <si>
    <t>921011G630</t>
  </si>
  <si>
    <t>RIO ФАРА ЛЕВ С РЕГ.МОТОР ВНУТРИ (DEPO) ЧЕРН</t>
  </si>
  <si>
    <t>921021G630</t>
  </si>
  <si>
    <t>RIO ФАРА ПРАВ С РЕГ.МОТОР ВНУТРИ (DEPO) ЧЕРН</t>
  </si>
  <si>
    <t>921011G620</t>
  </si>
  <si>
    <t>RIO ФАРА ЛЕВ ВНУТРИ ЧЕРН (Китай)</t>
  </si>
  <si>
    <t>921021G620</t>
  </si>
  <si>
    <t>RIO ФАРА ПРАВ ВНУТРИ ЧЕРН (Китай)</t>
  </si>
  <si>
    <t>922011G600+922021G600</t>
  </si>
  <si>
    <t>RIO ФАРА ПРОТИВОТУМ Л+П (КОМПЛЕКТ) С ПРОВОДК , КНОПКОЙ</t>
  </si>
  <si>
    <t>922011G000</t>
  </si>
  <si>
    <t>05-08</t>
  </si>
  <si>
    <t>RIO ФАРА ПРОТИВОТУМ ЛЕВ (Китай)</t>
  </si>
  <si>
    <t>922021G000</t>
  </si>
  <si>
    <t>RIO ФАРА ПРОТИВОТУМ ПРАВ (Китай)</t>
  </si>
  <si>
    <t>922011G600</t>
  </si>
  <si>
    <t>922021G600</t>
  </si>
  <si>
    <t>863621G600</t>
  </si>
  <si>
    <t>RIO РЕШЕТКА РАДИАТОРА БЕЗ ХРОМ МОЛДИНГ (Тайвань)</t>
  </si>
  <si>
    <t>863611G010</t>
  </si>
  <si>
    <t>RIO РЕШЕТКА РАДИАТОРА ХРОМ (Китай)</t>
  </si>
  <si>
    <t>863601G600</t>
  </si>
  <si>
    <t>RIO РЕШЕТКА РАДИАТОРА С ХРОМ МОЛДИНГ (Китай)</t>
  </si>
  <si>
    <t>863611G600</t>
  </si>
  <si>
    <t>RIO МОЛДИНГ РЕШЕТКИ РАДИАТОРА ХРОМ (Тайвань)</t>
  </si>
  <si>
    <t>865111G600</t>
  </si>
  <si>
    <t>865111G000</t>
  </si>
  <si>
    <t>RIO БАМПЕР ПЕРЕДН С ОТВ П/МОЛДИНГ (Китай)</t>
  </si>
  <si>
    <t>RIO БАМПЕР ПЕРЕДН БЕЗ ОТВ П/МОЛДИНГ (Китай)</t>
  </si>
  <si>
    <t>865251G600</t>
  </si>
  <si>
    <t>RIO РЕШЕТКА БАМПЕРА ПЕРЕДН (Китай)</t>
  </si>
  <si>
    <t>865301G000</t>
  </si>
  <si>
    <t>RIO УСИЛИТЕЛЬ БАМПЕРА ПЕРЕДН (Тайвань)</t>
  </si>
  <si>
    <t>663111G050</t>
  </si>
  <si>
    <t>RIO КРЫЛО ПЕРЕДН ЛЕВ ОТВ П/ПОВТОРИТЕЛЬ (Тайвань)</t>
  </si>
  <si>
    <t>663211G050</t>
  </si>
  <si>
    <t>RIO КРЫЛО ПЕРЕДН ПРАВ ОТВ П/ПОВТОРИТЕЛЬ (Тайвань)</t>
  </si>
  <si>
    <t>868111G600</t>
  </si>
  <si>
    <t>RIO ПОДКРЫЛОК ПЕРЕДН КРЫЛА ЛЕВ (Китай)</t>
  </si>
  <si>
    <t>868111G000</t>
  </si>
  <si>
    <t>RIO ПОДКРЫЛОК ПЕРЕДН КРЫЛА ЛЕВ (Тайвань)</t>
  </si>
  <si>
    <t>868121G600</t>
  </si>
  <si>
    <t>RIO ПОДКРЫЛОК ПЕРЕДН КРЫЛА ПРАВ (Китай)</t>
  </si>
  <si>
    <t>868121G000</t>
  </si>
  <si>
    <t>RIO ПОДКРЫЛОК ПЕРЕДН КРЫЛА ПРАВ (Тайвань)</t>
  </si>
  <si>
    <t>RIO БРЫЗГОВИК ПЕРЕДН КРЫЛА Л+П (КОМПЛЕКТ) + ЗАДН (4 шт) (Китай)</t>
  </si>
  <si>
    <t>664001G010</t>
  </si>
  <si>
    <t>641011G000</t>
  </si>
  <si>
    <t>RIO СУППОРТ РАДИАТОРА (Тайвань)</t>
  </si>
  <si>
    <t>641001G000</t>
  </si>
  <si>
    <t>RIO СУППОРТ РАДИАТОРА (Китай)</t>
  </si>
  <si>
    <t>876101G200</t>
  </si>
  <si>
    <t>RIO ЗЕРКАЛО ЛЕВ МЕХАН С ТРОСИК (convex) (Тайвань)</t>
  </si>
  <si>
    <t>876201G200</t>
  </si>
  <si>
    <t>RIO ЗЕРКАЛО ПРАВ МЕХАН С ТРОСИК (convex) (Тайвань)</t>
  </si>
  <si>
    <t>876101G300</t>
  </si>
  <si>
    <t>RIO ЗЕРКАЛО ЛЕВ ЭЛЕКТР С ПОДОГРЕВ (convex) (Тайвань)</t>
  </si>
  <si>
    <t>876201G300</t>
  </si>
  <si>
    <t>RIO ЗЕРКАЛО ПРАВ ЭЛЕКТР С ПОДОГРЕВ (convex) (Тайвань)</t>
  </si>
  <si>
    <t>876101G310</t>
  </si>
  <si>
    <t>RIO ЗЕРКАЛО ЛЕВ ЭЛЕКТР БЕЗ ПОДОГРЕВ (Китай)</t>
  </si>
  <si>
    <t>876201G310</t>
  </si>
  <si>
    <t>RIO ЗЕРКАЛО ПРАВ ЭЛЕКТР БЕЗ ПОДОГРЕВ (Китай)</t>
  </si>
  <si>
    <t>865231G600</t>
  </si>
  <si>
    <t>RIO НАКЛАДКА БАМПЕРА ПЕРЕД (Китай)</t>
  </si>
  <si>
    <t>715031GC10</t>
  </si>
  <si>
    <t>RIO КРЫЛО ЗАДН ЛЕВ (Китай)</t>
  </si>
  <si>
    <t>715041GC10</t>
  </si>
  <si>
    <t>RIO КРЫЛО ЗАДН ПРАВ (Китай)</t>
  </si>
  <si>
    <t>866111G000</t>
  </si>
  <si>
    <t>RIO БАМПЕР ЗАДН (Китай)</t>
  </si>
  <si>
    <t>866301G000</t>
  </si>
  <si>
    <t>924011G200/924011G210</t>
  </si>
  <si>
    <t>RIO ФОНАРЬ ЗАДН ВНЕШН ЛЕВ (5 дв) (ХЭТЧБЭК) (DEPO)</t>
  </si>
  <si>
    <t>924021G200/924021G210</t>
  </si>
  <si>
    <t>RIO ФОНАРЬ ЗАДН ВНЕШН ПРАВ (5 дв) (ХЭТЧБЭК) (DEPO)</t>
  </si>
  <si>
    <t>924011G010</t>
  </si>
  <si>
    <t>924021G010</t>
  </si>
  <si>
    <t>RIO ФОНАРЬ ЗАДН ВНЕШН ЛЕВ (СЕДАН) (Китай)</t>
  </si>
  <si>
    <t>RIO ФОНАРЬ ЗАДН ВНЕШН ПРАВ (СЕДАН) (Китай)</t>
  </si>
  <si>
    <t>924011G210</t>
  </si>
  <si>
    <t>RIO ФОНАРЬ ЗАДН ВНЕШН ЛЕВ (ХЭТЧБЭК) (Китай)</t>
  </si>
  <si>
    <t>924021G210</t>
  </si>
  <si>
    <t>RIO ФОНАРЬ ЗАДН ВНЕШН ПРАВ (ХЭТЧБЭК) (Китай)</t>
  </si>
  <si>
    <t>865911G000+865921G000+865151G000+865161G000</t>
  </si>
  <si>
    <t>RIO КРЕПЛЕНИЕ БАМПЕРА ПЕРЕДН Л+П (КОМПЛЕКТ) (Китай)</t>
  </si>
  <si>
    <t>253101G100/253101G150</t>
  </si>
  <si>
    <t>RIO РАДИАТОР ОХЛАЖДЕН AT (KOYO)</t>
  </si>
  <si>
    <t>253101G000/253101G001</t>
  </si>
  <si>
    <t>RIO РАДИАТОР ОХЛАЖДЕН MT (KOYO)</t>
  </si>
  <si>
    <t>RIO РАДИАТОР ОХЛАЖДЕН AT</t>
  </si>
  <si>
    <t>976061G000</t>
  </si>
  <si>
    <t>RIO КОНДЕНСАТОР КОНДИЦ (см.каталог)</t>
  </si>
  <si>
    <t>RIO КОНДЕНСАТОР КОНДИЦ (KOYO)</t>
  </si>
  <si>
    <t>281121G000+281111G000</t>
  </si>
  <si>
    <t>RIO КОРПУС ВОЗД ФИЛЬТРА (Китай)</t>
  </si>
  <si>
    <t>624001G000</t>
  </si>
  <si>
    <t>RIO ПОДРАМНИК П/ДВИГАТЕЛЬ (Китай)</t>
  </si>
  <si>
    <t>551001G100</t>
  </si>
  <si>
    <t>RIO ПОДРАМНИК ЗАДН (Китай)</t>
  </si>
  <si>
    <t>KIA RIO (11-17)</t>
  </si>
  <si>
    <t>921014X501</t>
  </si>
  <si>
    <t>RIO ФАРА ЛЕВ +/- КОРРЕКТОР (Китай)</t>
  </si>
  <si>
    <t>921014X000</t>
  </si>
  <si>
    <t>RIO ФАРА ЛЕВ С РЕГ.МОТОР (Китай)</t>
  </si>
  <si>
    <t>921024X501</t>
  </si>
  <si>
    <t>RIO ФАРА ПРАВ +/- КОРРЕКТОР (Китай)</t>
  </si>
  <si>
    <t>921024X000</t>
  </si>
  <si>
    <t>RIO ФАРА ПРАВ С РЕГ.МОТОР (Китай)</t>
  </si>
  <si>
    <t>921014X511</t>
  </si>
  <si>
    <t>RIO ФАРА ЛЕВ ЛИНЗОВАН +/- КОРРЕКТОР (Китай)</t>
  </si>
  <si>
    <t>921024X511</t>
  </si>
  <si>
    <t>RIO ФАРА ПРАВ ЛИНЗОВАН +/- КОРРЕКТОР (Китай)</t>
  </si>
  <si>
    <t>921024X000+921014X000</t>
  </si>
  <si>
    <t>RIO ФАРА Л+П (КОМПЛЕКТ) С ТЮНИНГ ЛИНЗОВАН (DEVIL EYES) С СВЕТЯЩ ОБОДК С РЕГ.МОТОР (EAGLE EYES) ВНУТРИ ХРОМ</t>
  </si>
  <si>
    <t>921014X000+921024X000</t>
  </si>
  <si>
    <t>RIO ФАРА Л+П (КОМПЛЕКТ) С ТЮНИНГ ЛИНЗОВАН (DEVIL EYES) С СВЕТЯЩ ОБОДК С РЕГ.МОТОР (EAGLE EYES) ВНУТРИ ЧЕРН</t>
  </si>
  <si>
    <t>RIO ФАРА ЛЕВ +/- КОРРЕКТОР (DEPO)</t>
  </si>
  <si>
    <t>RIO ФАРА ПРАВ +/- КОРРЕКТОР (DEPO)</t>
  </si>
  <si>
    <t>924054Y500</t>
  </si>
  <si>
    <t>RIO ФОНАРЬ-КАТАФОТ ЛЕВ В ЗАДН БАМПЕР (СЕДАН) (Китай)</t>
  </si>
  <si>
    <t>924054X000</t>
  </si>
  <si>
    <t>RIO ФОНАРЬ-КАТАФОТ ЛЕВ В ЗАДН БАМПЕР (СЕДАН) (Тайвань)</t>
  </si>
  <si>
    <t>924064Y500</t>
  </si>
  <si>
    <t>RIO ФОНАРЬ-КАТАФОТ ПРАВ В ЗАДН БАМПЕР (СЕДАН) (Китай)</t>
  </si>
  <si>
    <t>924064X000</t>
  </si>
  <si>
    <t>RIO ФОНАРЬ-КАТАФОТ ПРАВ В ЗАДН БАМПЕР (СЕДАН) (Тайвань)</t>
  </si>
  <si>
    <t>924054Y600</t>
  </si>
  <si>
    <t>RIO ФОНАРЬ-КАТАФОТ ЛЕВ В ЗАДН БАМПЕР (ХЭТЧБЭК) (Китай)</t>
  </si>
  <si>
    <t>924064Y600</t>
  </si>
  <si>
    <t>RIO ФОНАРЬ-КАТАФОТ ПРАВ В ЗАДН БАМПЕР (ХЭТЧБЭК) (Китай)</t>
  </si>
  <si>
    <t>924054L800</t>
  </si>
  <si>
    <t>SOLARIS ФОНАРЬ-КАТАФОТ ЛЕВ В ЗАДН БАМПЕР (ХЭТЧБЭК) (Китай)</t>
  </si>
  <si>
    <t>924064L800</t>
  </si>
  <si>
    <t>SOLARIS ФОНАРЬ-КАТАФОТ ПРАВ В ЗАДН БАМПЕР (ХЭТЧБЭК) (Китай)</t>
  </si>
  <si>
    <t>924054X200</t>
  </si>
  <si>
    <t>924064X200</t>
  </si>
  <si>
    <t>RIO ФОНАРЬ-КАТАФОТ ЛЕВ В ЗАДН БАМПЕР (СЕДАН) (РОССИЯ)</t>
  </si>
  <si>
    <t>RIO ФОНАРЬ-КАТАФОТ ПРАВ В ЗАДН БАМПЕР (СЕДАН) (РОССИЯ)</t>
  </si>
  <si>
    <t>922014X000</t>
  </si>
  <si>
    <t>922074Y000</t>
  </si>
  <si>
    <t>922084Y000</t>
  </si>
  <si>
    <t>922024X000</t>
  </si>
  <si>
    <t>922014Y500</t>
  </si>
  <si>
    <t>RIO ФАРА ПРОТИВОТУМ ЛЕВ С DRL( ХОД. ОГНИ) (Китай)</t>
  </si>
  <si>
    <t>922024Y500</t>
  </si>
  <si>
    <t>RIO ФАРА ПРОТИВОТУМ ПРАВ С DRL( ХОД. ОГНИ) (Китай)</t>
  </si>
  <si>
    <t>922014X000+922024X000</t>
  </si>
  <si>
    <t>RIO ФАРА ПРОТИВОТУМ Л+П (КОМПЛЕКТ) С ПРОВОДК И КНОПКОЙ</t>
  </si>
  <si>
    <t>922074Y000+922084Y000</t>
  </si>
  <si>
    <t>863504Y500</t>
  </si>
  <si>
    <t>RIO РЕШЕТКА РАДИАТОРА (Китай)</t>
  </si>
  <si>
    <t>863504Y100</t>
  </si>
  <si>
    <t>RIO РЕШЕТКА РАДИАТОРА ЧЕРН С ХРОМ МОЛДИНГ (Китай)</t>
  </si>
  <si>
    <t>863504Y510</t>
  </si>
  <si>
    <t>863504Y000</t>
  </si>
  <si>
    <t>865114Y000</t>
  </si>
  <si>
    <t>11-15</t>
  </si>
  <si>
    <t>865114Y500</t>
  </si>
  <si>
    <t>RIO БАМПЕР ПЕРЕДН ГРУНТ (СЕДАН) (Тайвань)</t>
  </si>
  <si>
    <t>RIO БАМПЕР ПЕРЕДН (РОССИЯ)</t>
  </si>
  <si>
    <t>RIO БАМПЕР ПЕРЕДН ЧЕРН (Тайвань)</t>
  </si>
  <si>
    <t>865614Y000</t>
  </si>
  <si>
    <t>865234Y000</t>
  </si>
  <si>
    <t>RIO РЕШЕТКА БАМПЕРА ПЕРЕДН ЛЕВ БЕЗ ОТВ П/ПРОТИВОТУМ (Китай)</t>
  </si>
  <si>
    <t>865244Y000</t>
  </si>
  <si>
    <t>RIO РЕШЕТКА БАМПЕРА ПЕРЕДН ПРАВ БЕЗ ОТВ П/ПРОТИВОТУМ (Китай)</t>
  </si>
  <si>
    <t>865614Y500</t>
  </si>
  <si>
    <t>RIO РЕШЕТКА БАМПЕРА ПЕРЕДН С ХРОМ МОЛДИНГ (СЕДАН) (Китай)</t>
  </si>
  <si>
    <t>865614Y700</t>
  </si>
  <si>
    <t>RIO РЕШЕТКА БАМПЕРА ПЕРЕДН (ХЭТЧБЭК) (Китай)</t>
  </si>
  <si>
    <t>RIO РЕШЕТКА БАМПЕРА ПЕРЕДН ЛЕВ БЕЗ ОТВ П/ПРОТИВОТУМ (Тайвань)</t>
  </si>
  <si>
    <t>RIO РЕШЕТКА БАМПЕРА ПЕРЕДН ПРАВ БЕЗ ОТВ П/ПРОТИВОТУМ (Тайвань)</t>
  </si>
  <si>
    <t>865804Y500</t>
  </si>
  <si>
    <t>RIO УПЛОТНИТЕЛЬ БАМПЕРА ПЕРЕДН (Китай)</t>
  </si>
  <si>
    <t>865804Y000</t>
  </si>
  <si>
    <t>RIO УПЛОТНИТЕЛЬ БАМПЕРА ПЕРЕДН ПЛАСТИК (Китай)</t>
  </si>
  <si>
    <t>865304U000/865304Y000</t>
  </si>
  <si>
    <t>663114Y000</t>
  </si>
  <si>
    <t>RIO КРЫЛО ПЕРЕДН ЛЕВ (Тайвань)</t>
  </si>
  <si>
    <t>663214Y000</t>
  </si>
  <si>
    <t>RIO КРЫЛО ПЕРЕДН ПРАВ (Тайвань)</t>
  </si>
  <si>
    <t>RIO КРЫЛО ПЕРЕДН ЛЕВ (Китай)</t>
  </si>
  <si>
    <t>RIO КРЫЛО ПЕРЕДН ПРАВ (Китай)</t>
  </si>
  <si>
    <t>RIO КРЫЛО ПЕРЕДН ЛЕВ (РОССИЯ)</t>
  </si>
  <si>
    <t>RIO КРЫЛО ПЕРЕДН ПРАВ (РОССИЯ)</t>
  </si>
  <si>
    <t>923114X000</t>
  </si>
  <si>
    <t>RIO ПОВТОРИТЕЛЬ ПОВОРОТА В КРЫЛО ЛЕВ (Китай)</t>
  </si>
  <si>
    <t>923124X000</t>
  </si>
  <si>
    <t>RIO ПОВТОРИТЕЛЬ ПОВОРОТА В КРЫЛО ПРАВ (Китай)</t>
  </si>
  <si>
    <t>868114Y500</t>
  </si>
  <si>
    <t>868114Y000</t>
  </si>
  <si>
    <t>868124Y000</t>
  </si>
  <si>
    <t>868124Y500</t>
  </si>
  <si>
    <t>868314Y000+868324Y000+868424Y000+868414Y000</t>
  </si>
  <si>
    <t>664004Y000</t>
  </si>
  <si>
    <t>RIO КАПОТ (РОССИЯ)</t>
  </si>
  <si>
    <t>791104Y000</t>
  </si>
  <si>
    <t>RIO ПЕТЛЯ КАПОТА ЛЕВ (Китай)</t>
  </si>
  <si>
    <t>791204Y000</t>
  </si>
  <si>
    <t>RIO ПЕТЛЯ КАПОТА ПРАВ (Китай)</t>
  </si>
  <si>
    <t>641014Y000/641014Y001</t>
  </si>
  <si>
    <t>877714Y000</t>
  </si>
  <si>
    <t>RIO НАКЛАДКА ДЕКОРАТИВНАЯ ЛЕВ НА ПЕРЕД КРЫЛО (Китай)</t>
  </si>
  <si>
    <t>RIO НАКЛАДКА ДЕКОРАТИВНАЯ НА РЕШЕТК РАДИАТ , НЕРЖ. СТАЛЬ</t>
  </si>
  <si>
    <t>877724Y000</t>
  </si>
  <si>
    <t>RIO НАКЛАДКА ДЕКОРАТИВНАЯ ПРАВ НА ПЕРЕД КРЫЛО (Китай)</t>
  </si>
  <si>
    <t>876104Y00000</t>
  </si>
  <si>
    <t>RIO ЗЕРКАЛО ЛЕВ МЕХАН С ТРОСИК (POLYWAY) (Тайвань)</t>
  </si>
  <si>
    <t>876204Y00000</t>
  </si>
  <si>
    <t>RIO ЗЕРКАЛО ПРАВ МЕХАН С ТРОСИК (POLYWAY) (Тайвань)</t>
  </si>
  <si>
    <t>876101W030</t>
  </si>
  <si>
    <t>876201W030</t>
  </si>
  <si>
    <t>876101W080</t>
  </si>
  <si>
    <t>RIO ЗЕРКАЛО ЛЕВ ЭЛЕКТР БЕЗ ПОДОГРЕВ С УК.ПОВОР (Китай)</t>
  </si>
  <si>
    <t>876201W080</t>
  </si>
  <si>
    <t>RIO ЗЕРКАЛО ПРАВ ЭЛЕКТР БЕЗ ПОДОГРЕВ С УК.ПОВОР (Китай)</t>
  </si>
  <si>
    <t>876104Y030</t>
  </si>
  <si>
    <t>RIO ЗЕРКАЛО ЛЕВ ЭЛЕКТР С ПОДОГРЕВ (Китай)</t>
  </si>
  <si>
    <t>876204Y030</t>
  </si>
  <si>
    <t>RIO ЗЕРКАЛО ПРАВ ЭЛЕКТР С ПОДОГРЕВ (Китай)</t>
  </si>
  <si>
    <t>876104Y040</t>
  </si>
  <si>
    <t>RIO ЗЕРКАЛО ЛЕВ ЭЛЕКТР С ПОДОГРЕВ С УК.ПОВОР (Китай)</t>
  </si>
  <si>
    <t>876204Y040</t>
  </si>
  <si>
    <t>RIO ЗЕРКАЛО ПРАВ ЭЛЕКТР С ПОДОГРЕВ С УК.ПОВОР (Китай)</t>
  </si>
  <si>
    <t>865174Y500</t>
  </si>
  <si>
    <t>RIO ЗАГЛУШКА БУКСИРОВ КРЮКА БАМПЕРА ПЕРЕД (Китай)</t>
  </si>
  <si>
    <t>865174Y000</t>
  </si>
  <si>
    <t>RIO ЗАГЛУШКА БУКСИРОВ КРЮКА БАМПЕРА ПЕРЕД (РОССИЯ)</t>
  </si>
  <si>
    <t>866124Y000</t>
  </si>
  <si>
    <t>RIO НАКЛАДКА БАМПЕРА ЗАДН НИЖН (СЕДАН) (Китай)</t>
  </si>
  <si>
    <t>760034Y000</t>
  </si>
  <si>
    <t>RIO ДВЕРЬ ПЕРЕДН ЛЕВ (Китай)</t>
  </si>
  <si>
    <t>760044Y000</t>
  </si>
  <si>
    <t>RIO ДВЕРЬ ПЕРЕДН ПРАВ (Китай)</t>
  </si>
  <si>
    <t>861504Y000/861514X000</t>
  </si>
  <si>
    <t>RIO {СМ.ФОТО!} ПАНЕЛЬ ПОД СТЕКЛООЧИСТ (Китай)</t>
  </si>
  <si>
    <t>770034Y000</t>
  </si>
  <si>
    <t>RIO ДВЕРЬ ЗАДН ЛЕВ (Китай)</t>
  </si>
  <si>
    <t>770044Y000</t>
  </si>
  <si>
    <t>RIO ДВЕРЬ ЗАДН ПРАВ (Китай)</t>
  </si>
  <si>
    <t>770034Y200</t>
  </si>
  <si>
    <t>RIO ДВЕРЬ ЗАДН ЛЕВ (ХЭТЧБЭК) (Китай)</t>
  </si>
  <si>
    <t>770044Y200</t>
  </si>
  <si>
    <t>RIO ДВЕРЬ ЗАДН ПРАВ (ХЭТЧБЭК) (Китай)</t>
  </si>
  <si>
    <t>715034YC00</t>
  </si>
  <si>
    <t>RIO КРЫЛО ЗАДН ЛЕВ (СЕДАН) (Китай)</t>
  </si>
  <si>
    <t>715044YC00</t>
  </si>
  <si>
    <t>RIO КРЫЛО ЗАДН ПРАВ (СЕДАН) (Китай)</t>
  </si>
  <si>
    <t>868214Y500</t>
  </si>
  <si>
    <t>RIO ПОДКРЫЛОК ЗАДН КРЫЛА ЛЕВ (Китай)</t>
  </si>
  <si>
    <t>868214Y000</t>
  </si>
  <si>
    <t>868224Y000</t>
  </si>
  <si>
    <t>RIO ПОДКРЫЛОК ЗАДН КРЫЛА ПРАВ (Китай)</t>
  </si>
  <si>
    <t>868224Y500</t>
  </si>
  <si>
    <t>692004Y020</t>
  </si>
  <si>
    <t>RIO КРЫШКА БАГАЖНИКА (СЕДАН) БЕЗ ОТВ П/ КЛЮЧ (Китай)</t>
  </si>
  <si>
    <t>737004Y200</t>
  </si>
  <si>
    <t>RIO КРЫШКА БАГАЖНИКА (ХЭТЧБЭК) (Китай)</t>
  </si>
  <si>
    <t>691004Y000</t>
  </si>
  <si>
    <t>RIO ПАНЕЛЬ БАГАЖНИКА (СЕДАН) (Китай)</t>
  </si>
  <si>
    <t>866114Y500</t>
  </si>
  <si>
    <t>RIO БАМПЕР ЗАДН (СЕДАН) (Китай)</t>
  </si>
  <si>
    <t>866114Y000</t>
  </si>
  <si>
    <t>866114Y700</t>
  </si>
  <si>
    <t>RIO БАМПЕР ЗАДН (ХЭТЧБЭК) (Китай)</t>
  </si>
  <si>
    <t>866114Y200</t>
  </si>
  <si>
    <t>RIO БАМПЕР ЗАДН (СЕДАН) (РОССИЯ)</t>
  </si>
  <si>
    <t>RIO БАМПЕР ЗАДН (СЕДАН) (Тайвань)</t>
  </si>
  <si>
    <t>RIO БАМПЕР ЗАДН (ХЭТЧБЭК) (Тайвань)</t>
  </si>
  <si>
    <t>866124Y500</t>
  </si>
  <si>
    <t>RIO СПОЙЛЕР БАМПЕРА ЗАДН (СЕДАН) (Китай)</t>
  </si>
  <si>
    <t>866124Y700</t>
  </si>
  <si>
    <t>RIO СПОЙЛЕР БАМПЕРА ЗАДН (ХЭТЧБЭК) (Китай)</t>
  </si>
  <si>
    <t>866304Y000</t>
  </si>
  <si>
    <t>RIO УСИЛИТЕЛЬ БАМПЕРА ЗАДН (СЕДАН) (Китай)</t>
  </si>
  <si>
    <t>866304Y200</t>
  </si>
  <si>
    <t>RIO УСИЛИТЕЛЬ БАМПЕРА ЗАДН (ХЭТЧБЭК) (Китай)</t>
  </si>
  <si>
    <t>924014X000</t>
  </si>
  <si>
    <t>924014X500</t>
  </si>
  <si>
    <t>924024X500</t>
  </si>
  <si>
    <t>924024X000</t>
  </si>
  <si>
    <t>924014X200</t>
  </si>
  <si>
    <t>924014X600</t>
  </si>
  <si>
    <t>924024X600</t>
  </si>
  <si>
    <t>924024X200</t>
  </si>
  <si>
    <t>924034X500</t>
  </si>
  <si>
    <t>RIO ФОНАРЬ ЗАДН ВНУТРЕН ЛЕВ (СЕДАН) (Китай)</t>
  </si>
  <si>
    <t>924034X000</t>
  </si>
  <si>
    <t>924044X000</t>
  </si>
  <si>
    <t>RIO ФОНАРЬ ЗАДН ВНУТРЕН ПРАВ (СЕДАН) (Китай)</t>
  </si>
  <si>
    <t>924044X500</t>
  </si>
  <si>
    <t>RIO ФОНАРЬ ЗАДН ВНУТРЕН ЛЕВ (СЕДАН) (DEPO)</t>
  </si>
  <si>
    <t>RIO ФОНАРЬ ЗАДН ВНУТРЕН ПРАВ (СЕДАН) (DEPO)</t>
  </si>
  <si>
    <t>924034X200</t>
  </si>
  <si>
    <t>RIO ФОНАРЬ ЗАДН ВНУТРЕН ЛЕВ (ХЭТЧБЭК) (Китай)</t>
  </si>
  <si>
    <t>924034X600</t>
  </si>
  <si>
    <t>924044X600</t>
  </si>
  <si>
    <t>RIO ФОНАРЬ ЗАДН ВНУТРЕН ПРАВ (ХЭТЧБЭК) (Китай)</t>
  </si>
  <si>
    <t>924044X200</t>
  </si>
  <si>
    <t>986204Y200</t>
  </si>
  <si>
    <t>RIO БАЧОК ОМЫВАТЕЛЯ БЕЗ МОТОР (Китай)</t>
  </si>
  <si>
    <t>986204Y000</t>
  </si>
  <si>
    <t>865134Y000+865144Y000</t>
  </si>
  <si>
    <t>865134Y500</t>
  </si>
  <si>
    <t>RIO КРЕПЛЕНИЕ БАМПЕРА ПЕРЕДН ЛЕВ (Китай)</t>
  </si>
  <si>
    <t>865144Y500</t>
  </si>
  <si>
    <t>RIO КРЕПЛЕНИЕ БАМПЕРА ПЕРЕДН ПРАВ (Китай)</t>
  </si>
  <si>
    <t>865134Y000</t>
  </si>
  <si>
    <t>RIO КРЕПЛЕНИЕ БАМПЕРА ПЕРЕДН ЛЕВ</t>
  </si>
  <si>
    <t>865144Y000</t>
  </si>
  <si>
    <t>RIO КРЕПЛЕНИЕ БАМПЕРА ПЕРЕДН ПРАВ</t>
  </si>
  <si>
    <t>866134Y000</t>
  </si>
  <si>
    <t>RIO КРЕПЛЕНИЕ БАМПЕРА ЗАДН ЛЕВ (Китай)</t>
  </si>
  <si>
    <t>866134Y500</t>
  </si>
  <si>
    <t>866144Y500</t>
  </si>
  <si>
    <t>RIO КРЕПЛЕНИЕ БАМПЕРА ЗАДН ПРАВ (Китай)</t>
  </si>
  <si>
    <t>866144Y000</t>
  </si>
  <si>
    <t>866134Y200</t>
  </si>
  <si>
    <t>RIO КРЕПЛЕНИЕ БАМПЕРА ЗАДН ЛЕВ (ХЭТЧБЭК) (Китай)</t>
  </si>
  <si>
    <t>866144Y200</t>
  </si>
  <si>
    <t>RIO КРЕПЛЕНИЕ БАМПЕРА ЗАДН ПРАВ (ХЭТЧБЭК) (Китай)</t>
  </si>
  <si>
    <t>281904Y000</t>
  </si>
  <si>
    <t>RIO {РЕЗОНАТОР} КОРПУС ВОЗД ФИЛЬТРА (Китай)</t>
  </si>
  <si>
    <t>291104Y100</t>
  </si>
  <si>
    <t>RIO ЗАЩИТА ПОДДОНА (Китай) ПЛАСТИК</t>
  </si>
  <si>
    <t>KIA RIO (17-)</t>
  </si>
  <si>
    <t>92101H0000</t>
  </si>
  <si>
    <t>92102H0000</t>
  </si>
  <si>
    <t>92101H0100</t>
  </si>
  <si>
    <t>RIO {???} ФАРА ЛЕВ ЛИНЗОВАН (Китай)</t>
  </si>
  <si>
    <t>92102H0100</t>
  </si>
  <si>
    <t>RIO {???} ФАРА ПРАВ ЛИНЗОВАН (Китай)</t>
  </si>
  <si>
    <t>92101H0000+92102H0000</t>
  </si>
  <si>
    <t>RIO {FULL BI-LED 2 x 5500 Lumen} ФАРА Л+П (КОМПЛЕКТ) ТЮНИНГ ЛИНЗОВАН С СВЕТОДИОДН. МОДУЛЕМ БЛИЖН СВЕТА И ДАЛЬН СВЕТА С ДИОД УК.ПОВОР , DRL( ХОД. ОГНИ)</t>
  </si>
  <si>
    <t>92201H0000</t>
  </si>
  <si>
    <t>RIO ФАРА ПРОТИВОТУМ ЛЕВ (СЕДАН) (Китай)</t>
  </si>
  <si>
    <t>92202H0000</t>
  </si>
  <si>
    <t>RIO ФАРА ПРОТИВОТУМ ПРАВ (СЕДАН) (Китай)</t>
  </si>
  <si>
    <t>92207H0100</t>
  </si>
  <si>
    <t>RIO ФАРА ПРОТИВОТУМ ЛЕВ DRL( ХОД. ОГНИ) ДИОД (СЕДАН) (Китай)</t>
  </si>
  <si>
    <t>92208H0100</t>
  </si>
  <si>
    <t>RIO ФАРА ПРОТИВОТУМ ПРАВ DRL( ХОД. ОГНИ) ДИОД (СЕДАН) (Китай)</t>
  </si>
  <si>
    <t>92207H0100+92208H0100+86523H0010+86524H0010</t>
  </si>
  <si>
    <t>RIO ФАРА ПРОТИВОТУМ Л+П (КОМПЛЕКТ) DRL( ХОД. ОГНИ) ДИОД + РЕШЕТК БАМПЕРА (СЕДАН) ТЮНИНГ (Китай)</t>
  </si>
  <si>
    <t>92207H0000</t>
  </si>
  <si>
    <t>RIO ФАРА ПРОТИВОТУМ ЛЕВ DRL( ХОД. ОГНИ) (СЕДАН) (Китай)</t>
  </si>
  <si>
    <t>92208H0000</t>
  </si>
  <si>
    <t>RIO ФАРА ПРОТИВОТУМ ПРАВ DRL( ХОД. ОГНИ) (СЕДАН) (Китай)</t>
  </si>
  <si>
    <t>92207H0200</t>
  </si>
  <si>
    <t>RIO ФАРА ПРОТИВОТУМ ЛЕВ DRL( ХОД. ОГНИ) X-LINE (ХЭТЧБЭК) (Китай)</t>
  </si>
  <si>
    <t>92208H0200</t>
  </si>
  <si>
    <t>RIO ФАРА ПРОТИВОТУМ ПРАВ DRL( ХОД. ОГНИ) X-LINE (ХЭТЧБЭК) (Китай)</t>
  </si>
  <si>
    <t>RIO ФАРА ПРОТИВОТУМ ЛЕВ DRL( ХОД. ОГНИ) (СЕДАН) (DEPO)</t>
  </si>
  <si>
    <t>RIO ФАРА ПРОТИВОТУМ ПРАВ DRL( ХОД. ОГНИ) (СЕДАН) (DEPO)</t>
  </si>
  <si>
    <t>92207H0300</t>
  </si>
  <si>
    <t>RIO ФАРА ПРОТИВОТУМ ЛЕВ DRL( ХОД. ОГНИ) ДИОД (ХЭТЧБЭК) (Китай)</t>
  </si>
  <si>
    <t>92208H0300</t>
  </si>
  <si>
    <t>RIO ФАРА ПРОТИВОТУМ ПРАВ DRL( ХОД. ОГНИ) ДИОД (ХЭТЧБЭК) (Китай)</t>
  </si>
  <si>
    <t>RIO ФАРА ПРОТИВОТУМ ЛЕВ (СЕДАН) (DEPO)</t>
  </si>
  <si>
    <t>RIO ФАРА ПРОТИВОТУМ ПРАВ (СЕДАН) (DEPO)</t>
  </si>
  <si>
    <t>86350H0000</t>
  </si>
  <si>
    <t>RIO РЕШЕТКА РАДИАТОРА (СЕДАН) (Китай)</t>
  </si>
  <si>
    <t>86350H0500</t>
  </si>
  <si>
    <t>RIO РЕШЕТКА РАДИАТОРА X-LINE (ХЭТЧБЭК) (Китай)</t>
  </si>
  <si>
    <t>86511H0000</t>
  </si>
  <si>
    <t>RIO БАМПЕР ПЕРЕДН (СЕДАН) (Китай)</t>
  </si>
  <si>
    <t>RIO БАМПЕР ПЕРЕДН (СЕДАН) (РОССИЯ)</t>
  </si>
  <si>
    <t>86511H0500</t>
  </si>
  <si>
    <t>RIO БАМПЕР ПЕРЕДН ВЕРХН X-LINE (ХЭТЧБЭК) (Китай)</t>
  </si>
  <si>
    <t>86512H0500</t>
  </si>
  <si>
    <t>RIO БАМПЕР ПЕРЕДН НИЖН X-LINE (ХЭТЧБЭК) (Китай)</t>
  </si>
  <si>
    <t>RIO {PGU - БЕЛЫЙ КРИСТАЛЛ} БАМПЕР ПЕРЕДН (СЕДАН) (РОССИЯ) КРАШЕН</t>
  </si>
  <si>
    <t>86561H0000</t>
  </si>
  <si>
    <t>RIO РЕШЕТКА БАМПЕРА ПЕРЕДН (СЕДАН) (Китай)</t>
  </si>
  <si>
    <t>86523H0000</t>
  </si>
  <si>
    <t>RIO РЕШЕТКА БАМПЕРА ПЕРЕДН ЛЕВ С ОТВ П/ПРОТИВОТУМ (СЕДАН) (Китай)</t>
  </si>
  <si>
    <t>86524H0000</t>
  </si>
  <si>
    <t>RIO РЕШЕТКА БАМПЕРА ПЕРЕДН ПРАВ С ОТВ П/ПРОТИВОТУМ (СЕДАН) (Китай)</t>
  </si>
  <si>
    <t>86523H0010</t>
  </si>
  <si>
    <t>RIO РЕШЕТКА БАМПЕРА ПЕРЕДН ЛЕВ С ОТВ П/ПРОТИВОТУМ , DRL( ХОД. ОГНИ) (СЕДАН) (Китай)</t>
  </si>
  <si>
    <t>86524H0010</t>
  </si>
  <si>
    <t>RIO РЕШЕТКА БАМПЕРА ПЕРЕДН ПРАВ С ОТВ П/ПРОТИВОТУМ , DRL( ХОД. ОГНИ) (СЕДАН) (Китай)</t>
  </si>
  <si>
    <t>86523H0500</t>
  </si>
  <si>
    <t>RIO РЕШЕТКА БАМПЕРА ПЕРЕДН ЛЕВ (ХЭТЧБЭК) (Китай)</t>
  </si>
  <si>
    <t>86524H0500</t>
  </si>
  <si>
    <t>RIO РЕШЕТКА БАМПЕРА ПЕРЕДН ПРАВ (ХЭТЧБЭК) (Китай)</t>
  </si>
  <si>
    <t>86523H0510</t>
  </si>
  <si>
    <t>RIO РЕШЕТКА БАМПЕРА ПЕРЕДН ЛЕВ С ОТВ П/ DRL( ХОД. ОГНИ) (ХЭТЧБЭК) (Китай)</t>
  </si>
  <si>
    <t>86524H0510</t>
  </si>
  <si>
    <t>RIO РЕШЕТКА БАМПЕРА ПЕРЕДН ПРАВ С ОТВ П/ DRL( ХОД. ОГНИ) (ХЭТЧБЭК) (Китай)</t>
  </si>
  <si>
    <t>86520H0000</t>
  </si>
  <si>
    <t>RIO УПЛОТНИТЕЛЬ БАМПЕРА ПЕРЕДН (СЕДАН) (Китай)</t>
  </si>
  <si>
    <t>86520H0500</t>
  </si>
  <si>
    <t>RIO УПЛОТНИТЕЛЬ БАМПЕРА ПЕРЕДН (ХЭТЧБЭК) (Китай)</t>
  </si>
  <si>
    <t>64900H0000</t>
  </si>
  <si>
    <t>RIO УСИЛИТЕЛЬ БАМПЕРА ПЕРЕДН (СЕДАН) (Китай)</t>
  </si>
  <si>
    <t>64900H0500</t>
  </si>
  <si>
    <t>RIO УСИЛИТЕЛЬ БАМПЕРА ПЕРЕДН (ХЭТЧБЭК) (Китай)</t>
  </si>
  <si>
    <t>66311H0000</t>
  </si>
  <si>
    <t>RIO КРЫЛО ПЕРЕДН ЛЕВ БЕЗ ОТВ П/ПОВТОРИТЕЛЬ (СЕДАН) (Китай)</t>
  </si>
  <si>
    <t>66321H0000</t>
  </si>
  <si>
    <t>RIO КРЫЛО ПЕРЕДН ПРАВ БЕЗ ОТВ П/ПОВТОРИТЕЛЬ (СЕДАН) (Китай)</t>
  </si>
  <si>
    <t>RIO КРЫЛО ПЕРЕДН ЛЕВ БЕЗ ОТВ П/ПОВТОРИТЕЛЬ (СЕДАН) (Тайвань)</t>
  </si>
  <si>
    <t>RIO КРЫЛО ПЕРЕДН ПРАВ БЕЗ ОТВ П/ПОВТОРИТЕЛЬ (СЕДАН) (Тайвань)</t>
  </si>
  <si>
    <t>66311H0050</t>
  </si>
  <si>
    <t>RIO КРЫЛО ПЕРЕДН ЛЕВ С ОТВ П/ПОВТОРИТЕЛЬ (СЕДАН) (Тайвань)</t>
  </si>
  <si>
    <t>66321H0050</t>
  </si>
  <si>
    <t>RIO КРЫЛО ПЕРЕДН ПРАВ С ОТВ П/ПОВТОРИТЕЛЬ (СЕДАН) (Тайвань)</t>
  </si>
  <si>
    <t>RIO КРЫЛО ПЕРЕДН ЛЕВ С ОТВ П/ПОВТОРИТЕЛЬ (СЕДАН) (Китай)</t>
  </si>
  <si>
    <t>RIO КРЫЛО ПЕРЕДН ПРАВ С ОТВ П/ПОВТОРИТЕЛЬ (СЕДАН) (Китай)</t>
  </si>
  <si>
    <t>87771H0500</t>
  </si>
  <si>
    <t>RIO МОЛДИНГ АРКИ КРЫЛА ЛЕВ ПЕРЕД (ХЭТЧБЭК) (Китай)</t>
  </si>
  <si>
    <t>87772H0500</t>
  </si>
  <si>
    <t>RIO МОЛДИНГ АРКИ КРЫЛА ПРАВ ПЕРЕД (ХЭТЧБЭК) (Китай)</t>
  </si>
  <si>
    <t>87741H0500</t>
  </si>
  <si>
    <t>RIO МОЛДИНГ АРКИ КРЫЛА ЛЕВ ЗАДН (ХЭТЧБЭК) (Китай)</t>
  </si>
  <si>
    <t>87742H0500</t>
  </si>
  <si>
    <t>RIO МОЛДИНГ АРКИ КРЫЛА ПРАВ ЗАДН (ХЭТЧБЭК) (Китай)</t>
  </si>
  <si>
    <t>87731H0500</t>
  </si>
  <si>
    <t>RIO МОЛДИНГ АРКИ КРЫЛА ЛЕВ ЗАДН НА ДВЕРЬ (ХЭТЧБЭК) (Китай)</t>
  </si>
  <si>
    <t>87732H0500</t>
  </si>
  <si>
    <t>RIO МОЛДИНГ АРКИ КРЫЛА ПРАВ ЗАДН НА ДВЕРЬ (ХЭТЧБЭК) (Китай)</t>
  </si>
  <si>
    <t>86811H0000</t>
  </si>
  <si>
    <t>RIO ПОДКРЫЛОК ПЕРЕДН КРЫЛА ЛЕВ (СЕДАН) (Китай)</t>
  </si>
  <si>
    <t>86812H0000</t>
  </si>
  <si>
    <t>RIO ПОДКРЫЛОК ПЕРЕДН КРЫЛА ПРАВ (СЕДАН) (Китай)</t>
  </si>
  <si>
    <t>86811H0500</t>
  </si>
  <si>
    <t>RIO ПОДКРЫЛОК ПЕРЕДН КРЫЛА ЛЕВ (ХЭТЧБЭК) (Китай)</t>
  </si>
  <si>
    <t>86812H0500</t>
  </si>
  <si>
    <t>RIO ПОДКРЫЛОК ПЕРЕДН КРЫЛА ПРАВ (ХЭТЧБЭК) (Китай)</t>
  </si>
  <si>
    <t>66400H0000</t>
  </si>
  <si>
    <t>RIO КАПОТ (Китай)</t>
  </si>
  <si>
    <t>64101H0000</t>
  </si>
  <si>
    <t>87610H0030</t>
  </si>
  <si>
    <t>RIO ЗЕРКАЛО ЛЕВ ЭЛЕКТР (Китай)</t>
  </si>
  <si>
    <t>87620H0030</t>
  </si>
  <si>
    <t>RIO ЗЕРКАЛО ПРАВ ЭЛЕКТР (Китай)</t>
  </si>
  <si>
    <t>87610H0000</t>
  </si>
  <si>
    <t>RIO {???} ЗЕРКАЛО ЛЕВ ЭЛЕКТР С УК.ПОВОР (Китай)</t>
  </si>
  <si>
    <t>87620H0000</t>
  </si>
  <si>
    <t>RIO {???} ЗЕРКАЛО ПРАВ ЭЛЕКТР С УК.ПОВОР (Китай)</t>
  </si>
  <si>
    <t>87610H0040</t>
  </si>
  <si>
    <t>RIO ЗЕРКАЛО ЛЕВ ЭЛЕКТР С ПОДОГРЕВ , УК.ПОВОР (Китай)</t>
  </si>
  <si>
    <t>87620H0040</t>
  </si>
  <si>
    <t>RIO ЗЕРКАЛО ПРАВ ЭЛЕКТР С ПОДОГРЕВ , УК.ПОВОР (Китай)</t>
  </si>
  <si>
    <t>86665H0500</t>
  </si>
  <si>
    <t>RIO НАКЛАДКА БАМПЕРА ЗАДН (ХЭТЧБЭК) (Китай)</t>
  </si>
  <si>
    <t>86577H0500</t>
  </si>
  <si>
    <t>RIO НАКЛАДКА БАМПЕРА ПЕРЕД (ХЭТЧБЭК) (Китай)</t>
  </si>
  <si>
    <t>86361H0000</t>
  </si>
  <si>
    <t>RIO НАКЛАДКА ПЕРЕДНЕЙ ПАНЕЛИ ВЕРХН (Китай)</t>
  </si>
  <si>
    <t>76003H0000</t>
  </si>
  <si>
    <t>RIO ДВЕРЬ ПЕРЕДН ЛЕВ (СЕДАН) (Китай)</t>
  </si>
  <si>
    <t>76004H0000</t>
  </si>
  <si>
    <t>RIO ДВЕРЬ ПЕРЕДН ПРАВ (СЕДАН) (Китай)</t>
  </si>
  <si>
    <t>77003H0000</t>
  </si>
  <si>
    <t>RIO ДВЕРЬ ЗАДН ЛЕВ (СЕДАН) (Китай)</t>
  </si>
  <si>
    <t>77004H0000</t>
  </si>
  <si>
    <t>RIO ДВЕРЬ ЗАДН ПРАВ (СЕДАН) (Китай)</t>
  </si>
  <si>
    <t>77003H0500</t>
  </si>
  <si>
    <t>77004H0500</t>
  </si>
  <si>
    <t>77003H9000</t>
  </si>
  <si>
    <t>RIO {СМ. ФОТО! ДЛЯ ЕВРОПЫ!} ДВЕРЬ ЗАДН ЛЕВ (ХЭТЧБЭК) (Китай)</t>
  </si>
  <si>
    <t>77004H9000</t>
  </si>
  <si>
    <t>RIO {СМ. ФОТО! ДЛЯ ЕВРОПЫ!} ДВЕРЬ ЗАДН ПРАВ (ХЭТЧБЭК) (Китай)</t>
  </si>
  <si>
    <t>87711H0500</t>
  </si>
  <si>
    <t>RIO МОЛДИНГ КУЗОВА ЛЕВ НА ПЕРЕД ДВЕРЬ (ХЭТЧБЭК) (Китай)</t>
  </si>
  <si>
    <t>87712H0500</t>
  </si>
  <si>
    <t>RIO МОЛДИНГ КУЗОВА ПРАВ НА ПЕРЕД ДВЕРЬ (ХЭТЧБЭК) (Китай)</t>
  </si>
  <si>
    <t>71503H0C00</t>
  </si>
  <si>
    <t>71504H0C00</t>
  </si>
  <si>
    <t>71503H9C00</t>
  </si>
  <si>
    <t>RIO {СМ. ФОТО! ДЛЯ ЕВРОПЫ!} КРЫЛО ЗАДН ЛЕВ (ХЭТЧБЭК) (Китай)</t>
  </si>
  <si>
    <t>71504H9C00</t>
  </si>
  <si>
    <t>RIO {СМ. ФОТО! ДЛЯ ЕВРОПЫ!} КРЫЛО ЗАДН ПРАВ (ХЭТЧБЭК) (Китай)</t>
  </si>
  <si>
    <t>86821H0000</t>
  </si>
  <si>
    <t>RIO ПОДКРЫЛОК ЗАДН КРЫЛА ЛЕВ (СЕДАН) (Китай)</t>
  </si>
  <si>
    <t>86822H0000</t>
  </si>
  <si>
    <t>RIO ПОДКРЫЛОК ЗАДН КРЫЛА ПРАВ (СЕДАН) (Китай)</t>
  </si>
  <si>
    <t>86821H0500</t>
  </si>
  <si>
    <t>RIO ПОДКРЫЛОК ЗАДН КРЫЛА ЛЕВ (ХЭТЧБЭК) (Китай)</t>
  </si>
  <si>
    <t>86822H0500</t>
  </si>
  <si>
    <t>RIO ПОДКРЫЛОК ЗАДН КРЫЛА ПРАВ (ХЭТЧБЭК) (Китай)</t>
  </si>
  <si>
    <t>69200H0000</t>
  </si>
  <si>
    <t>RIO КРЫШКА БАГАЖНИКА (СЕДАН) (Китай)</t>
  </si>
  <si>
    <t>73700H0200</t>
  </si>
  <si>
    <t>69100H0000</t>
  </si>
  <si>
    <t>86611H0000</t>
  </si>
  <si>
    <t>86612H0000</t>
  </si>
  <si>
    <t>RIO БАМПЕР ЗАДН НИЖН (СЕДАН) (Китай)</t>
  </si>
  <si>
    <t>86611H0500</t>
  </si>
  <si>
    <t>RIO БАМПЕР ЗАДН ВЕРХН (ХЭТЧБЭК) (Китай)</t>
  </si>
  <si>
    <t>86612H0500</t>
  </si>
  <si>
    <t>RIO БАМПЕР ЗАДН НИЖН (ХЭТЧБЭК) (Китай)</t>
  </si>
  <si>
    <t>RIO {PGU - БЕЛЫЙ КРИСТАЛЛ} БАМПЕР ЗАДН (СЕДАН) (РОССИЯ) КРАШЕН</t>
  </si>
  <si>
    <t>86630H0000</t>
  </si>
  <si>
    <t>92405H0000</t>
  </si>
  <si>
    <t>RIO ФОНАРЬ ЗАДН В БАМПЕР ЛЕВ (СЕДАН) (Китай)</t>
  </si>
  <si>
    <t>92406H0000</t>
  </si>
  <si>
    <t>RIO ФОНАРЬ ЗАДН В БАМПЕР ПРАВ (СЕДАН) (Китай)</t>
  </si>
  <si>
    <t>92405H0200</t>
  </si>
  <si>
    <t>RIO ФОНАРЬ ЗАДН В БАМПЕР ЛЕВ (ХЭТЧБЭК) (Китай)</t>
  </si>
  <si>
    <t>92406H0200</t>
  </si>
  <si>
    <t>RIO ФОНАРЬ ЗАДН В БАМПЕР ПРАВ (ХЭТЧБЭК) (Китай)</t>
  </si>
  <si>
    <t>RIO ФОНАРЬ ЗАДН В БАМПЕР ЛЕВ (СЕДАН) (РОССИЯ)</t>
  </si>
  <si>
    <t>RIO ФОНАРЬ ЗАДН В БАМПЕР ПРАВ (СЕДАН) (РОССИЯ)</t>
  </si>
  <si>
    <t>92401H0000</t>
  </si>
  <si>
    <t>92402H0000</t>
  </si>
  <si>
    <t>92401H0200</t>
  </si>
  <si>
    <t>92402H0200</t>
  </si>
  <si>
    <t>92403H0000</t>
  </si>
  <si>
    <t>92404H0000</t>
  </si>
  <si>
    <t>98620H0000</t>
  </si>
  <si>
    <t>RIO БАЧОК ОМЫВАТЕЛЯ (СЕДАН) (Китай)</t>
  </si>
  <si>
    <t>RIO БАЧОК ОМЫВАТЕЛЯ (СЕДАН) (РОССИЯ)</t>
  </si>
  <si>
    <t>86513H0000</t>
  </si>
  <si>
    <t>RIO КРЕПЛЕНИЕ БАМПЕРА ПЕРЕДН ЛЕВ (СЕДАН) (Китай)</t>
  </si>
  <si>
    <t>86514H0000</t>
  </si>
  <si>
    <t>RIO КРЕПЛЕНИЕ БАМПЕРА ПЕРЕДН ПРАВ (СЕДАН) (Китай)</t>
  </si>
  <si>
    <t>86553H0000</t>
  </si>
  <si>
    <t>86554H0000</t>
  </si>
  <si>
    <t>86513H0500</t>
  </si>
  <si>
    <t>RIO КРЕПЛЕНИЕ БАМПЕРА ПЕРЕДН ЛЕВ (ХЭТЧБЭК) (Китай)</t>
  </si>
  <si>
    <t>86514H0500</t>
  </si>
  <si>
    <t>RIO КРЕПЛЕНИЕ БАМПЕРА ПЕРЕДН ПРАВ (ХЭТЧБЭК) (Китай)</t>
  </si>
  <si>
    <t>86613H0000</t>
  </si>
  <si>
    <t>RIO КРЕПЛЕНИЕ БАМПЕРА ЗАДН ЛЕВ (СЕДАН) (Китай)</t>
  </si>
  <si>
    <t>86614H0000</t>
  </si>
  <si>
    <t>RIO КРЕПЛЕНИЕ БАМПЕРА ЗАДН ПРАВ (СЕДАН) (Китай)</t>
  </si>
  <si>
    <t>29110H0000</t>
  </si>
  <si>
    <t>RIO ЗАЩИТА ПОДДОНА (СЕДАН) (Китай) ПЛАСТИК</t>
  </si>
  <si>
    <t>KIA RIO (20-)</t>
  </si>
  <si>
    <t>92101H0500</t>
  </si>
  <si>
    <t>RIO {RIO X} ФАРА ЛЕВ (Китай)</t>
  </si>
  <si>
    <t>92102H0500</t>
  </si>
  <si>
    <t>RIO {RIO X} ФАРА ПРАВ (Китай)</t>
  </si>
  <si>
    <t>92405H0800</t>
  </si>
  <si>
    <t>RIO {RIO X} ФОНАРЬ-КАТАФОТ ЛЕВ В ЗАДН БАМПЕР (ХЭТЧБЭК) (Китай)</t>
  </si>
  <si>
    <t>92406H0800</t>
  </si>
  <si>
    <t>RIO {RIO X} ФОНАРЬ-КАТАФОТ ПРАВ В ЗАДН БАМПЕР (ХЭТЧБЭК) (Китай)</t>
  </si>
  <si>
    <t>92201H0700</t>
  </si>
  <si>
    <t>RIO {RIO X} ФАРА ПРОТИВОТУМ ЛЕВ (ХЭТЧБЭК) (Китай)</t>
  </si>
  <si>
    <t>92202H0700</t>
  </si>
  <si>
    <t>RIO {RIO X} ФАРА ПРОТИВОТУМ ПРАВ (ХЭТЧБЭК) (Китай)</t>
  </si>
  <si>
    <t>92207H0700</t>
  </si>
  <si>
    <t>RIO {RIO X} ФАРА ПРОТИВОТУМ ЛЕВ DRL( ХОД. ОГНИ) (ХЭТЧБЭК) (Китай)</t>
  </si>
  <si>
    <t>92208H0700</t>
  </si>
  <si>
    <t>RIO {RIO X} ФАРА ПРОТИВОТУМ ПРАВ DRL( ХОД. ОГНИ) (ХЭТЧБЭК) (Китай)</t>
  </si>
  <si>
    <t>92201H0500</t>
  </si>
  <si>
    <t>RIO ФАРА ПРОТИВОТУМ ЛЕВ (СЕДАН) ЛИНЗОВАН (Китай)</t>
  </si>
  <si>
    <t>92202H0500</t>
  </si>
  <si>
    <t>RIO ФАРА ПРОТИВОТУМ ПРАВ (СЕДАН) ЛИНЗОВАН (Китай)</t>
  </si>
  <si>
    <t>92207H0500</t>
  </si>
  <si>
    <t>92208H0500</t>
  </si>
  <si>
    <t>86350H0710</t>
  </si>
  <si>
    <t>86350H0900</t>
  </si>
  <si>
    <t>RIO {RIO X} РЕШЕТКА РАДИАТОРА (ХЭТЧБЭК) (Китай)</t>
  </si>
  <si>
    <t>86510H0900</t>
  </si>
  <si>
    <t>RIO {RIO X} БАМПЕР ПЕРЕДН ВЕРХН ЧАСТЬ (ХЭТЧБЭК) (Китай)</t>
  </si>
  <si>
    <t>86512H0900</t>
  </si>
  <si>
    <t>RIO {RIO X} БАМПЕР ПЕРЕДН НИЖН ЧАСТЬ (ХЭТЧБЭК) (Китай)</t>
  </si>
  <si>
    <t>86511H0700</t>
  </si>
  <si>
    <t>86523H0900</t>
  </si>
  <si>
    <t>RIO {RIO X} РЕШЕТКА БАМПЕРА ПЕРЕДН ЛЕВ С ОТВ П/ПРОТИВОТУМ (ХЭТЧБЭК) (Китай)</t>
  </si>
  <si>
    <t>86524H0900</t>
  </si>
  <si>
    <t>RIO {RIO X} РЕШЕТКА БАМПЕРА ПЕРЕДН ПРАВ С ОТВ П/ПРОТИВОТУМ (ХЭТЧБЭК) (Китай)</t>
  </si>
  <si>
    <t>86561H0700</t>
  </si>
  <si>
    <t>RIO РЕШЕТКА БАМПЕРА ПЕРЕДН (СЕДАН) (РОССИЯ)</t>
  </si>
  <si>
    <t>86520H0700</t>
  </si>
  <si>
    <t>64900H0800</t>
  </si>
  <si>
    <t>RIO {RIO X} УСИЛИТЕЛЬ БАМПЕРА ПЕРЕДН (ХЭТЧБЭК) (Китай)</t>
  </si>
  <si>
    <t>86811H0700</t>
  </si>
  <si>
    <t>86812H0700</t>
  </si>
  <si>
    <t>86811H0900</t>
  </si>
  <si>
    <t>86812H0900</t>
  </si>
  <si>
    <t>86532H0900</t>
  </si>
  <si>
    <t>RIO {RIO X} НАКЛАДКА БАМПЕРА ПЕРЕД НИЖН (ХЭТЧБЭК) (Китай)</t>
  </si>
  <si>
    <t>86665H0900</t>
  </si>
  <si>
    <t>RIO {RIO X} НАКЛАДКА БАМПЕРА ЗАДН НИЖН (ХЭТЧБЭК) (Китай)</t>
  </si>
  <si>
    <t>86821H0900</t>
  </si>
  <si>
    <t>86822H0900</t>
  </si>
  <si>
    <t>86612H0900</t>
  </si>
  <si>
    <t>RIO {RIO X} БАМПЕР ЗАДН НИЖН ЧАСТЬ (ХЭТЧБЭК) (Китай)</t>
  </si>
  <si>
    <t>86640H0900</t>
  </si>
  <si>
    <t>RIO {RIO X ???} БАМПЕР ЗАДН ВЕРХН ЧАСТЬ С ОТВ П/ДАТЧ (ХЭТЧБЭК) (Китай)</t>
  </si>
  <si>
    <t>86611H0900</t>
  </si>
  <si>
    <t>RIO {RIO X } БАМПЕР ЗАДН ВЕРХН ЧАСТЬ (ХЭТЧБЭК) (Китай)</t>
  </si>
  <si>
    <t>86611H0700</t>
  </si>
  <si>
    <t>86630H0700</t>
  </si>
  <si>
    <t>86630H0900</t>
  </si>
  <si>
    <t>RIO {RIO X} УСИЛИТЕЛЬ БАМПЕРА ЗАДН (ХЭТЧБЭК) (Китай)</t>
  </si>
  <si>
    <t>92401H0500</t>
  </si>
  <si>
    <t>92402H0500</t>
  </si>
  <si>
    <t>92401H0700</t>
  </si>
  <si>
    <t>RIO {RIO X} ФОНАРЬ ЗАДН ВНЕШН ЛЕВ (ХЭТЧБЭК) (Китай)</t>
  </si>
  <si>
    <t>92402H0700</t>
  </si>
  <si>
    <t>RIO {RIO X} ФОНАРЬ ЗАДН ВНЕШН ПРАВ (ХЭТЧБЭК) (Китай)</t>
  </si>
  <si>
    <t>92403H0500</t>
  </si>
  <si>
    <t>92404H0500</t>
  </si>
  <si>
    <t>92403H0700</t>
  </si>
  <si>
    <t>RIO {RIO X} ФОНАРЬ ЗАДН ВНУТРЕН ЛЕВ (ХЭТЧБЭК) (Китай)</t>
  </si>
  <si>
    <t>92404H0700</t>
  </si>
  <si>
    <t>RIO {RIO X} ФОНАРЬ ЗАДН ВНУТРЕН ПРАВ (ХЭТЧБЭК) (Китай)</t>
  </si>
  <si>
    <t>98610H0700/98610H0800</t>
  </si>
  <si>
    <t>RIO БАЧОК ОМЫВАТЕЛЯ С МОТОР (Китай)</t>
  </si>
  <si>
    <t>86551H0900</t>
  </si>
  <si>
    <t>RIO {RIO X} КРЕПЛЕНИЕ БАМПЕРА ПЕРЕДН ЛЕВ (ХЭТЧБЭК) (Китай)</t>
  </si>
  <si>
    <t>86552H0900</t>
  </si>
  <si>
    <t>RIO {RIO X} КРЕПЛЕНИЕ БАМПЕРА ПЕРЕДН ПРАВ (ХЭТЧБЭК) (Китай)</t>
  </si>
  <si>
    <t>86553H0700</t>
  </si>
  <si>
    <t>86554H0700</t>
  </si>
  <si>
    <t>29110H0500</t>
  </si>
  <si>
    <t>RIO ЗАЩИТА ПОДДОНА (СЕДАН) (Китай)</t>
  </si>
  <si>
    <t>KIA SELTOS (19 -)</t>
  </si>
  <si>
    <t>86577Q5000</t>
  </si>
  <si>
    <t>19-</t>
  </si>
  <si>
    <t>SELTOS НАКЛАДКА БАМПЕРА ПЕРЕД НИЖН (Китай)</t>
  </si>
  <si>
    <t>KIA SEPHIA (5/95-1/97) (2/97-00)</t>
  </si>
  <si>
    <t>OK2AA52310</t>
  </si>
  <si>
    <t>97-00</t>
  </si>
  <si>
    <t>SEPHIA КАПОТ (Тайвань)</t>
  </si>
  <si>
    <t>0K2A115200B/0K2A115200C</t>
  </si>
  <si>
    <t>SPECTRA {SHUMA/SEPHIA 98-} РАДИАТОР ОХЛАЖДЕН MT (NISSENS) (AVA) (см.каталог)</t>
  </si>
  <si>
    <t>0K20115210/0K2A115140/UK24A15150</t>
  </si>
  <si>
    <t>95-97</t>
  </si>
  <si>
    <t>SEPHIA МОТОР+ВЕНТИЛЯТОР  РАДИАТ ОХЛАЖДЕН С КОРПУС (Тайвань)</t>
  </si>
  <si>
    <t>KIA SORENTO (09-13)</t>
  </si>
  <si>
    <t>922012P000</t>
  </si>
  <si>
    <t>SORENTO ФАРА ПРОТИВОТУМ ЛЕВ (DEPO)</t>
  </si>
  <si>
    <t>922022P000</t>
  </si>
  <si>
    <t>SORENTO ФАРА ПРОТИВОТУМ ПРАВ (DEPO)</t>
  </si>
  <si>
    <t>863502P000</t>
  </si>
  <si>
    <t>SORENTO РЕШЕТКА РАДИАТОРА</t>
  </si>
  <si>
    <t>SORENTO РЕШЕТКА РАДИАТОРА (Тайвань) ХРОМ-ЧЕРН</t>
  </si>
  <si>
    <t>SORENTO РЕШЕТКА РАДИАТОРА (Китай) ХРОМ-ЧЕРН</t>
  </si>
  <si>
    <t>865111U000</t>
  </si>
  <si>
    <t>SORENTO БАМПЕР ПЕРЕДН (Тайвань) ГРУНТ</t>
  </si>
  <si>
    <t>865121U000</t>
  </si>
  <si>
    <t>SORENTO БАМПЕР ПЕРЕДН НИЖН (Тайвань) ТЕМНО-СЕР</t>
  </si>
  <si>
    <t>865232P010</t>
  </si>
  <si>
    <t>SORENTO РЕШЕТКА БАМПЕРА ПЕРЕДН ЛЕВ С ОТВ П/ПРОТИВОТУМ (Тайвань)</t>
  </si>
  <si>
    <t>865242P010</t>
  </si>
  <si>
    <t>SORENTO РЕШЕТКА БАМПЕРА ПЕРЕДН ПРАВ С ОТВ П/ПРОТИВОТУМ (Тайвань)</t>
  </si>
  <si>
    <t>SORENTO РЕШЕТКА БАМПЕРА ПЕРЕДН ЛЕВ С ОТВ П/ПРОТИВОТУМ (Китай)</t>
  </si>
  <si>
    <t>SORENTO РЕШЕТКА БАМПЕРА ПЕРЕДН ПРАВ С ОТВ П/ПРОТИВОТУМ (Китай)</t>
  </si>
  <si>
    <t>865301U000</t>
  </si>
  <si>
    <t>SORENTO УСИЛИТЕЛЬ БАМПЕРА ПЕРЕДН (Тайвань)</t>
  </si>
  <si>
    <t>865302P000</t>
  </si>
  <si>
    <t>SORENTO УСИЛИТЕЛЬ БАМПЕРА ПЕРЕДН (Китай)</t>
  </si>
  <si>
    <t>663111U020</t>
  </si>
  <si>
    <t>SORENTO КРЫЛО ПЕРЕДН ЛЕВ (Тайвань)</t>
  </si>
  <si>
    <t>663211U020</t>
  </si>
  <si>
    <t>SORENTO КРЫЛО ПЕРЕДН ПРАВ (Тайвань)</t>
  </si>
  <si>
    <t>868102P000</t>
  </si>
  <si>
    <t>SORENTO ПОДКРЫЛОК ПЕРЕДН КРЫЛА ЛЕВ (Тайвань)</t>
  </si>
  <si>
    <t>868202P000</t>
  </si>
  <si>
    <t>SORENTO ПОДКРЫЛОК ПЕРЕДН КРЫЛА ПРАВ (Тайвань)</t>
  </si>
  <si>
    <t>SORENTO ПОДКРЫЛОК ПЕРЕДН КРЫЛА ЛЕВ (Китай)</t>
  </si>
  <si>
    <t>SORENTO ПОДКРЫЛОК ПЕРЕДН КРЫЛА ПРАВ (Китай)</t>
  </si>
  <si>
    <t>664001U000/664002P000</t>
  </si>
  <si>
    <t>SORENTO КАПОТ (Тайвань)</t>
  </si>
  <si>
    <t>791102P000</t>
  </si>
  <si>
    <t>SORENTO ПЕТЛЯ КАПОТА ЛЕВ (Тайвань)</t>
  </si>
  <si>
    <t>791202P000</t>
  </si>
  <si>
    <t>SORENTO ПЕТЛЯ КАПОТА ПРАВ (Тайвань)</t>
  </si>
  <si>
    <t>641011U000/641012P000/641012P700</t>
  </si>
  <si>
    <t>SORENTO СУППОРТ РАДИАТОРА (Тайвань)</t>
  </si>
  <si>
    <t>641012P000</t>
  </si>
  <si>
    <t>SORENTO СУППОРТ РАДИАТОРА (Китай)</t>
  </si>
  <si>
    <t>SORENTO ПОРОГ-ПОДНОЖКА Л+П (КОМПЛЕКТ)</t>
  </si>
  <si>
    <t>SORENTO НАКЛАДКА ДЕКОРАТИВНАЯ НА РЕШЕТК РАДИАТ , НЕРЖ. СТАЛЬ</t>
  </si>
  <si>
    <t>876101U050</t>
  </si>
  <si>
    <t>SORENTO ЗЕРКАЛО ЛЕВ ЭЛЕКТР С ПОДОГРЕВ УК.ПОВОР (Тайвань)</t>
  </si>
  <si>
    <t>876201U050</t>
  </si>
  <si>
    <t>SORENTO ЗЕРКАЛО ПРАВ ЭЛЕКТР С ПОДОГРЕВ УК.ПОВОР (Тайвань)</t>
  </si>
  <si>
    <t>760032P010</t>
  </si>
  <si>
    <t>SORENTO ДВЕРЬ ПЕРЕДН ЛЕВ (Китай)</t>
  </si>
  <si>
    <t>760042P010</t>
  </si>
  <si>
    <t>SORENTO ДВЕРЬ ПЕРЕДН ПРАВ (Китай)</t>
  </si>
  <si>
    <t>866302P100</t>
  </si>
  <si>
    <t>SORENTO УСИЛИТЕЛЬ БАМПЕРА ЗАДН (Китай)</t>
  </si>
  <si>
    <t>924011U000/924012P020</t>
  </si>
  <si>
    <t>SORENTO ФОНАРЬ ЗАДН ВНЕШН ЛЕВ (DEPO)</t>
  </si>
  <si>
    <t>924021U000/924022P020</t>
  </si>
  <si>
    <t>SORENTO ФОНАРЬ ЗАДН ВНЕШН ПРАВ (DEPO)</t>
  </si>
  <si>
    <t>971132P000</t>
  </si>
  <si>
    <t>SORENTO ВЕНТИЛЯТОР  ОТОПИТЕЛЯ (Китай)</t>
  </si>
  <si>
    <t>253802P500</t>
  </si>
  <si>
    <t>SORENTO МОТОР+ВЕНТИЛЯТОР  РАДИАТ ОХЛАЖДЕН С КОРПУС (Китай)</t>
  </si>
  <si>
    <t>976062P500</t>
  </si>
  <si>
    <t>SORENTO КОНДЕНСАТОР КОНДИЦ (NISSENS) (см.каталог)</t>
  </si>
  <si>
    <t>624002P050</t>
  </si>
  <si>
    <t>SORENTO ПОДРАМНИК П/ДВИГАТЕЛЬ (Китай)</t>
  </si>
  <si>
    <t>111.02811.1</t>
  </si>
  <si>
    <t>09-12</t>
  </si>
  <si>
    <t>SORENTO ЗАЩИТА ПОДДОНА ДВИГАТЕЛЯ , С КРЕПЛЕН , 2.2 , 2.4 , СТАЛЬН</t>
  </si>
  <si>
    <t>291102P100</t>
  </si>
  <si>
    <t>SORENTO ЗАЩИТА ПОДДОНА (Китай) ПЛАСТИК</t>
  </si>
  <si>
    <t>KIA SORENTO (13-)</t>
  </si>
  <si>
    <t>921012P550</t>
  </si>
  <si>
    <t>SORENTO ФАРА ЛЕВ ЛИНЗОВАН , ДИОД , ВНУТРИ ЧЕРН (DEPO)</t>
  </si>
  <si>
    <t>92101C5030</t>
  </si>
  <si>
    <t>SORENTO ФАРА ЛЕВ ЛИНЗОВАН С РЕГ.МОТОР , ДИОД , ВНУТРИ ЧЕРН (DEPO)</t>
  </si>
  <si>
    <t>921022P550</t>
  </si>
  <si>
    <t>SORENTO ФАРА ПРАВ ЛИНЗОВАН , ДИОД , ВНУТРИ ЧЕРН (DEPO)</t>
  </si>
  <si>
    <t>92102C5030</t>
  </si>
  <si>
    <t>SORENTO ФАРА ПРАВ ЛИНЗОВАН С РЕГ.МОТОР , ДИОД , ВНУТРИ ЧЕРН (DEPO)</t>
  </si>
  <si>
    <t>SORENTO ФАРА ЛЕВ ЛИНЗОВАН , ДИОД , ВНУТРИ ЧЕРН (Китай)</t>
  </si>
  <si>
    <t>SORENTO ФАРА ЛЕВ ЛИНЗОВАН , ДИОД С РЕГ.МОТОР , ВНУТРИ ЧЕРН (Китай)</t>
  </si>
  <si>
    <t>SORENTO ФАРА ПРАВ ЛИНЗОВАН , ДИОД , ВНУТРИ ЧЕРН (Китай)</t>
  </si>
  <si>
    <t>SORENTO ФАРА ПРАВ ЛИНЗОВАН , ДИОД С РЕГ.МОТОР , ВНУТРИ ЧЕРН (Китай)</t>
  </si>
  <si>
    <t>92201C5110</t>
  </si>
  <si>
    <t>SORENTO ФАРА ПРОТИВОТУМ ЛЕВ (Китай)</t>
  </si>
  <si>
    <t>922012P610</t>
  </si>
  <si>
    <t>SORENTO ФАРА ПРОТИВОТУМ ЛЕВ С DRL( ХОД. ОГНИ) (DEPO)</t>
  </si>
  <si>
    <t>92202C5500</t>
  </si>
  <si>
    <t>92202C5110</t>
  </si>
  <si>
    <t>SORENTO ФАРА ПРОТИВОТУМ ПРАВ (Китай)</t>
  </si>
  <si>
    <t>922022P610</t>
  </si>
  <si>
    <t>SORENTO ФАРА ПРОТИВОТУМ ПРАВ С DRL( ХОД. ОГНИ) (DEPO)</t>
  </si>
  <si>
    <t>SORENTO {ДЛЯ КИТАЯ! см ФОТО!} ФАРА ПРОТИВОТУМ ЛЕВ БЕЗ DRL( ХОД. ОГНИ) (Китай)</t>
  </si>
  <si>
    <t>SORENTO {ДЛЯ КИТАЯ! см ФОТО!} ФАРА ПРОТИВОТУМ ПРАВ БЕЗ DRL( ХОД. ОГНИ) (Китай)</t>
  </si>
  <si>
    <t>92201C5000+92202C5000</t>
  </si>
  <si>
    <t>SORENTO ФАРА ПРОТИВОТУМ Л+П (КОМПЛЕКТ) С РЕШЕТК БАМПЕРА , ПРОВОДК И КНОПКОЙ</t>
  </si>
  <si>
    <t>92201C5600</t>
  </si>
  <si>
    <t>SORENTO ФАРА ПРОТИВОТУМ ЛЕВ ДИОД (Китай)</t>
  </si>
  <si>
    <t>92202C5600</t>
  </si>
  <si>
    <t>SORENTO ФАРА ПРОТИВОТУМ ПРАВ ДИОД (Китай)</t>
  </si>
  <si>
    <t>922012P610+922022P610</t>
  </si>
  <si>
    <t>SORENTO ФАРА ПРОТИВОТУМ Л+П (КОМПЛЕКТ) С DRL( ХОД. ОГНИ) РЕШЕТК БАМПЕРА , ПРОВОДК И КНОПКОЙ</t>
  </si>
  <si>
    <t>86350P2000</t>
  </si>
  <si>
    <t>SORENTO РЕШЕТКА РАДИАТОРА (Китай)</t>
  </si>
  <si>
    <t>863502P500</t>
  </si>
  <si>
    <t>86350C5000</t>
  </si>
  <si>
    <t>863A0P2100</t>
  </si>
  <si>
    <t>86511C5000</t>
  </si>
  <si>
    <t>SORENTO БАМПЕР ПЕРЕДН (Китай)</t>
  </si>
  <si>
    <t>865112P500</t>
  </si>
  <si>
    <t>SORENTO БАМПЕР ПЕРЕДН ВЕРХН ЧАСТЬ (Китай)</t>
  </si>
  <si>
    <t>86512C5010</t>
  </si>
  <si>
    <t>SORENTO БАМПЕР ПЕРЕДН НИЖН ЧАСТЬ (Китай)</t>
  </si>
  <si>
    <t>865122P500</t>
  </si>
  <si>
    <t>86525C5030</t>
  </si>
  <si>
    <t>86525C5520</t>
  </si>
  <si>
    <t>SORENTO РЕШЕТКА БАМПЕРА ПЕРЕДН ЛЕВ С ОТВ П/ПРОТИВОТУМ ДИОД (Китай)</t>
  </si>
  <si>
    <t>865622P500</t>
  </si>
  <si>
    <t>SORENTO РЕШЕТКА БАМПЕРА ПЕРЕДН НИЖН (Китай)</t>
  </si>
  <si>
    <t>86526C5030</t>
  </si>
  <si>
    <t>86526C5520</t>
  </si>
  <si>
    <t>SORENTO РЕШЕТКА БАМПЕРА ПЕРЕДН ПРАВ С ОТВ П/ПРОТИВОТУМ ДИОД (Китай)</t>
  </si>
  <si>
    <t>86560C5000</t>
  </si>
  <si>
    <t>SORENTO РЕШЕТКА БАМПЕРА ПЕРЕДН ЦЕНТРАЛ (Китай)</t>
  </si>
  <si>
    <t>865232P510</t>
  </si>
  <si>
    <t>865242P510</t>
  </si>
  <si>
    <t>865222P500</t>
  </si>
  <si>
    <t>SORENTO РЕШЕТКА БАМПЕРА ПЕРЕДН ВЕРХН (Китай)</t>
  </si>
  <si>
    <t>86565C5000</t>
  </si>
  <si>
    <t>SORENTO СПОЙЛЕР БАМПЕРА ПЕРЕДН (Китай)</t>
  </si>
  <si>
    <t>865302P600</t>
  </si>
  <si>
    <t>86810C5500</t>
  </si>
  <si>
    <t>868102P500</t>
  </si>
  <si>
    <t>13-15</t>
  </si>
  <si>
    <t>86810C5000</t>
  </si>
  <si>
    <t>86820C5000</t>
  </si>
  <si>
    <t>868202P500</t>
  </si>
  <si>
    <t>86820C5500</t>
  </si>
  <si>
    <t>986812P500</t>
  </si>
  <si>
    <t>SORENTO КРЫШКА ФОРСУНКИ ОМЫВАТЕЛЯ ФАРЫ ЛЕВ (Китай)</t>
  </si>
  <si>
    <t>98681C5000</t>
  </si>
  <si>
    <t>98682C5000</t>
  </si>
  <si>
    <t>SORENTO КРЫШКА ФОРСУНКИ ОМЫВАТЕЛЯ ФАРЫ ПРАВ (Китай)</t>
  </si>
  <si>
    <t>986822P500</t>
  </si>
  <si>
    <t>86360C5000</t>
  </si>
  <si>
    <t>SORENTO НАКЛАДКА ПЕРЕДНЕЙ ПАНЕЛИ ВЕРХН ПЛАСТИК (Китай)</t>
  </si>
  <si>
    <t>86611C5000</t>
  </si>
  <si>
    <t>SORENTO БАМПЕР ЗАДН (Китай)</t>
  </si>
  <si>
    <t>86612C5010</t>
  </si>
  <si>
    <t>SORENTO БАМПЕР ЗАДН НИЖН (Китай)</t>
  </si>
  <si>
    <t>86665C5000</t>
  </si>
  <si>
    <t>SORENTO СПОЙЛЕР БАМПЕРА ЗАДН (Китай)</t>
  </si>
  <si>
    <t>92405C5100</t>
  </si>
  <si>
    <t>SORENTO ФОНАРЬ ЗАДН В БАМПЕР ЛЕВ (Китай)</t>
  </si>
  <si>
    <t>92406C5100</t>
  </si>
  <si>
    <t>SORENTO ФОНАРЬ ЗАДН В БАМПЕР ПРАВ (Китай)</t>
  </si>
  <si>
    <t>924012P540</t>
  </si>
  <si>
    <t>92401C5600</t>
  </si>
  <si>
    <t>SORENTO ФОНАРЬ ЗАДН ВНЕШН ЛЕВ ДИОД (DEPO)</t>
  </si>
  <si>
    <t>924022P540</t>
  </si>
  <si>
    <t>92402C5600</t>
  </si>
  <si>
    <t>SORENTO ФОНАРЬ ЗАДН ВНЕШН ПРАВ ДИОД (DEPO)</t>
  </si>
  <si>
    <t>924012P640</t>
  </si>
  <si>
    <t>SORENTO ФОНАРЬ ЗАДН ВНЕШН ЛЕВ ДИОД (Китай)</t>
  </si>
  <si>
    <t>924022P640</t>
  </si>
  <si>
    <t>SORENTO ФОНАРЬ ЗАДН ВНЕШН ПРАВ ДИОД (Китай)</t>
  </si>
  <si>
    <t>924052P540</t>
  </si>
  <si>
    <t>SORENTO ФОНАРЬ ЗАДН ВНУТРЕН ЛЕВ (DEPO)</t>
  </si>
  <si>
    <t>924062P540</t>
  </si>
  <si>
    <t>SORENTO ФОНАРЬ ЗАДН ВНУТРЕН ПРАВ (DEPO)</t>
  </si>
  <si>
    <t>924052P600</t>
  </si>
  <si>
    <t>SORENTO ФОНАРЬ ЗАДН ВНУТРЕН ЛЕВ ДИОД (Китай)</t>
  </si>
  <si>
    <t>924062P600</t>
  </si>
  <si>
    <t>SORENTO ФОНАРЬ ЗАДН ВНУТРЕН ПРАВ ДИОД (Китай)</t>
  </si>
  <si>
    <t>866612P500</t>
  </si>
  <si>
    <t>SORENTO КРЕПЛЕНИЕ БАМПЕРА ЗАДН ЛЕВ (Китай)</t>
  </si>
  <si>
    <t>866622P500</t>
  </si>
  <si>
    <t>SORENTO КРЕПЛЕНИЕ БАМПЕРА ЗАДН ПРАВ (Китай)</t>
  </si>
  <si>
    <t>98671C5000</t>
  </si>
  <si>
    <t>SORENTO ФОРСУНКА ОМЫВАТЕЛЯ ФАРЫ ЛЕВ (Китай)</t>
  </si>
  <si>
    <t>986712P500</t>
  </si>
  <si>
    <t>986722P500</t>
  </si>
  <si>
    <t>SORENTO ФОРСУНКА ОМЫВАТЕЛЯ ФАРЫ ПРАВ (Китай)</t>
  </si>
  <si>
    <t>98672C5000</t>
  </si>
  <si>
    <t>291102P500</t>
  </si>
  <si>
    <t>29110C5000</t>
  </si>
  <si>
    <t>111.02823.1</t>
  </si>
  <si>
    <t>SORENTO ЗАЩИТА ПОДДОНА ДВИГАТЕЛЯ + КПП , С КРЕПЛЕН , 2.2 , 2.4 , СТАЛЬН</t>
  </si>
  <si>
    <t>KIA SORENTO (20-)</t>
  </si>
  <si>
    <t>66400P2000</t>
  </si>
  <si>
    <t>SORENTO КАПОТ (Китай)</t>
  </si>
  <si>
    <t>KIA SORENTO (5/02-08)</t>
  </si>
  <si>
    <t>921013E010</t>
  </si>
  <si>
    <t>02-06</t>
  </si>
  <si>
    <t>SORENTO ФАРА ЛЕВ</t>
  </si>
  <si>
    <t>921013E510</t>
  </si>
  <si>
    <t>SORENTO ФАРА ЛЕВ ЛИНЗОВАН +/- КОРРЕКТОР (DEPO)</t>
  </si>
  <si>
    <t>921023E010</t>
  </si>
  <si>
    <t>SORENTO ФАРА ПРАВ</t>
  </si>
  <si>
    <t>921023E510</t>
  </si>
  <si>
    <t>SORENTO ФАРА ПРАВ ЛИНЗОВАН +/- КОРРЕКТОР (DEPO)</t>
  </si>
  <si>
    <t>921013E050</t>
  </si>
  <si>
    <t>SORENTO ФАРА ЛЕВ (DEPO)</t>
  </si>
  <si>
    <t>921023E050</t>
  </si>
  <si>
    <t>SORENTO ФАРА ПРАВ (DEPO)</t>
  </si>
  <si>
    <t>921013E060</t>
  </si>
  <si>
    <t>SORENTO ФАРА ЛЕВ С РЕГ.МОТОР (DEPO)</t>
  </si>
  <si>
    <t>921023E060</t>
  </si>
  <si>
    <t>SORENTO ФАРА ПРАВ С РЕГ.МОТОР (DEPO)</t>
  </si>
  <si>
    <t>922013E500</t>
  </si>
  <si>
    <t>922013E011</t>
  </si>
  <si>
    <t>922023E011</t>
  </si>
  <si>
    <t>922023E500</t>
  </si>
  <si>
    <t>SORENTO РЕШЕТКА РАДИАТОРА ХРОМ-ЧЕРН</t>
  </si>
  <si>
    <t>865113E005XX</t>
  </si>
  <si>
    <t>SORENTO БАМПЕР ПЕРЕДН (Китай) ЧЕРН</t>
  </si>
  <si>
    <t>SORENTO БАМПЕР ПЕРЕДН ГРУНТ (Тайвань)</t>
  </si>
  <si>
    <t>623103E000</t>
  </si>
  <si>
    <t>663113E130</t>
  </si>
  <si>
    <t>SORENTO КРЫЛО ПЕРЕДН ЛЕВ С ОТВ П/ПОВТОРИТЕЛЬ (Тайвань)</t>
  </si>
  <si>
    <t>663213E130</t>
  </si>
  <si>
    <t>SORENTO КРЫЛО ПЕРЕДН ПРАВ С ОТВ П/ПОВТОРИТЕЛЬ (Тайвань)</t>
  </si>
  <si>
    <t>664003E010</t>
  </si>
  <si>
    <t>08-09</t>
  </si>
  <si>
    <t>SORENTO ПОРОГ-ПОДНОЖКА Л+П (КОМПЛЕКТ) OEM STYLE</t>
  </si>
  <si>
    <t>876013E710</t>
  </si>
  <si>
    <t>SORENTO ЗЕРКАЛО ЛЕВ ЭЛЕКТР С ПОДОГРЕВ ГРУНТ (Тайвань)</t>
  </si>
  <si>
    <t>876053E710</t>
  </si>
  <si>
    <t>SORENTO ЗЕРКАЛО ПРАВ ЭЛЕКТР С ПОДОГРЕВ ГРУНТ (Тайвань)</t>
  </si>
  <si>
    <t>SORENTO СПОЙЛЕР НА КРЫШКУ БАГАЖНИКА ГРУНТ</t>
  </si>
  <si>
    <t>866113E030XX</t>
  </si>
  <si>
    <t>SORENTO БАМПЕР ЗАДН (Китай) ЧЕРН</t>
  </si>
  <si>
    <t>924013E000</t>
  </si>
  <si>
    <t>SORENTO ФОНАРЬ ЗАДН ВНЕШН ЛЕВ</t>
  </si>
  <si>
    <t>924023E000</t>
  </si>
  <si>
    <t>SORENTO ФОНАРЬ ЗАДН ВНЕШН ПРАВ</t>
  </si>
  <si>
    <t>545103E001</t>
  </si>
  <si>
    <t>SORENTO РЫЧАГ ПЕРЕДН ПОДВЕСКИ ЛЕВ НИЖН (Тайвань)</t>
  </si>
  <si>
    <t>545203E001</t>
  </si>
  <si>
    <t>SORENTO РЫЧАГ ПЕРЕДН ПОДВЕСКИ ПРАВ НИЖН (Тайвань)</t>
  </si>
  <si>
    <t>9760620288/976063E000/976063E600/976063E601</t>
  </si>
  <si>
    <t>SORENTO КОНДЕНСАТОР КОНДИЦ</t>
  </si>
  <si>
    <t>111.02808.1</t>
  </si>
  <si>
    <t>SORENTO ЗАЩИТА ПОДДОНА ДВИГАТЕЛЯ , С КРЕПЛЕН , 2.5 , 3.3 , СТАЛЬН</t>
  </si>
  <si>
    <t>8FK351273301/977013E600</t>
  </si>
  <si>
    <t>SORENTO КОМПРЕССОР КОНДИЦ (см.каталог) (AVA)</t>
  </si>
  <si>
    <t>KIA SOUL (10-)</t>
  </si>
  <si>
    <t>921022K010+921012K010</t>
  </si>
  <si>
    <t>SOUL ФАРА Л+П (КОМПЛЕКТ) (DEVIL EYES) ЛИНЗОВАН С СВЕТЯЩ ОБОДК БЕЗ КОРРЕКТОР (EAGLE EYES) ВНУТРИ ЧЕРН</t>
  </si>
  <si>
    <t>92101B2040</t>
  </si>
  <si>
    <t>SOUL ФАРА ЛЕВ С ДИОД (DEPO)</t>
  </si>
  <si>
    <t>92102B2040</t>
  </si>
  <si>
    <t>SOUL ФАРА ПРАВ С ДИОД (DEPO)</t>
  </si>
  <si>
    <t>921012K000</t>
  </si>
  <si>
    <t>SOUL ФАРА ЛЕВ +/- КОРРЕКТОР (DEPO)</t>
  </si>
  <si>
    <t>921022K000</t>
  </si>
  <si>
    <t>SOUL ФАРА ПРАВ +/- КОРРЕКТОР (DEPO)</t>
  </si>
  <si>
    <t>922012K000+922022K000</t>
  </si>
  <si>
    <t>SOUL ФАРА ПРОТИВОТУМ Л+П (КОМПЛЕКТ) С КРЕПЛЕН</t>
  </si>
  <si>
    <t>92201B2020</t>
  </si>
  <si>
    <t>SOUL ФАРА ПРОТИВОТУМ ЛЕВ (DEPO)</t>
  </si>
  <si>
    <t>92207K0000</t>
  </si>
  <si>
    <t>SOUL ФАРА ПРОТИВОТУМ ЛЕВ DRL( ХОД. ОГНИ) (DEPO)</t>
  </si>
  <si>
    <t>92202B2020</t>
  </si>
  <si>
    <t>SOUL ФАРА ПРОТИВОТУМ ПРАВ (DEPO)</t>
  </si>
  <si>
    <t>92208K0000</t>
  </si>
  <si>
    <t>SOUL ФАРА ПРОТИВОТУМ ПРАВ DRL( ХОД. ОГНИ) (DEPO)</t>
  </si>
  <si>
    <t>922012K000</t>
  </si>
  <si>
    <t>SOUL ФАРА ПРОТИВОТУМ ЛЕВ (Китай)</t>
  </si>
  <si>
    <t>922022K000</t>
  </si>
  <si>
    <t>SOUL ФАРА ПРОТИВОТУМ ПРАВ (Китай)</t>
  </si>
  <si>
    <t>865112K000</t>
  </si>
  <si>
    <t>08-11</t>
  </si>
  <si>
    <t>SOUL БАМПЕР ПЕРЕДН (Тайвань)</t>
  </si>
  <si>
    <t>SOUL БАМПЕР ПЕРЕДН (Китай)</t>
  </si>
  <si>
    <t>865112K100</t>
  </si>
  <si>
    <t>SOUL МОЛДИНГ БАМПЕРА ПЕРЕДН ЦЕНТРАЛ (Тайвань)</t>
  </si>
  <si>
    <t>865302K300</t>
  </si>
  <si>
    <t>SOUL УСИЛИТЕЛЬ БАМПЕРА ПЕРЕДН (Тайвань)</t>
  </si>
  <si>
    <t>SOUL УСИЛИТЕЛЬ БАМПЕРА ПЕРЕДН (Китай)</t>
  </si>
  <si>
    <t>66311K0000</t>
  </si>
  <si>
    <t>SOUL КРЫЛО ПЕРЕДН ЛЕВ (Китай)</t>
  </si>
  <si>
    <t>663112K300</t>
  </si>
  <si>
    <t>SOUL КРЫЛО ПЕРЕДН ЛЕВ БЕЗ ОТВ П/МОЛДИНГ (Тайвань)</t>
  </si>
  <si>
    <t>66321K0000</t>
  </si>
  <si>
    <t>SOUL КРЫЛО ПЕРЕДН ПРАВ (Китай)</t>
  </si>
  <si>
    <t>663212K300</t>
  </si>
  <si>
    <t>SOUL КРЫЛО ПЕРЕДН ПРАВ БЕЗ ОТВ П/МОЛДИНГ (Тайвань)</t>
  </si>
  <si>
    <t>868112K000</t>
  </si>
  <si>
    <t>SOUL ПОДКРЫЛОК ПЕРЕДН КРЫЛА ЛЕВ (Китай)</t>
  </si>
  <si>
    <t>868122K000</t>
  </si>
  <si>
    <t>SOUL ПОДКРЫЛОК ПЕРЕДН КРЫЛА ПРАВ (Китай)</t>
  </si>
  <si>
    <t>66400K0000</t>
  </si>
  <si>
    <t>SOUL КАПОТ (Китай)</t>
  </si>
  <si>
    <t>664002K510</t>
  </si>
  <si>
    <t>11-13</t>
  </si>
  <si>
    <t>SOUL КАПОТ (Тайвань)</t>
  </si>
  <si>
    <t>664002K010</t>
  </si>
  <si>
    <t>641012K000</t>
  </si>
  <si>
    <t>SOUL СУППОРТ РАДИАТОРА (Тайвань)</t>
  </si>
  <si>
    <t>876102K340</t>
  </si>
  <si>
    <t>SOUL ЗЕРКАЛО ЛЕВ ЭЛЕКТР С ПОДОГРЕВ (Тайвань)</t>
  </si>
  <si>
    <t>876202K340</t>
  </si>
  <si>
    <t>SOUL ЗЕРКАЛО ПРАВ ЭЛЕКТР С ПОДОГРЕВ (Тайвань)</t>
  </si>
  <si>
    <t>866112K100</t>
  </si>
  <si>
    <t>SOUL МОЛДИНГ БАМПЕРА ЗАДН (Тайвань) ЧЕРН</t>
  </si>
  <si>
    <t>866302K020</t>
  </si>
  <si>
    <t>SOUL УСИЛИТЕЛЬ БАМПЕРА ЗАДН (Китай)</t>
  </si>
  <si>
    <t>92401B2020</t>
  </si>
  <si>
    <t>SOUL ФОНАРЬ ЗАДН ВНЕШН ЛЕВ (DEPO)</t>
  </si>
  <si>
    <t>924102K010</t>
  </si>
  <si>
    <t>SOUL ФОНАРЬ ЗАДН ВНЕШН ЛЕВ (Китай)</t>
  </si>
  <si>
    <t>92402B2020</t>
  </si>
  <si>
    <t>SOUL ФОНАРЬ ЗАДН ВНЕШН ПРАВ (DEPO)</t>
  </si>
  <si>
    <t>924202K010</t>
  </si>
  <si>
    <t>SOUL ФОНАРЬ ЗАДН ВНЕШН ПРАВ (Китай)</t>
  </si>
  <si>
    <t>253102K000</t>
  </si>
  <si>
    <t>SOUL РАДИАТОР ОХЛАЖДЕН 1.6 MT</t>
  </si>
  <si>
    <t>253102K050</t>
  </si>
  <si>
    <t>SOUL РАДИАТОР ОХЛАЖДЕН 1.6 AT</t>
  </si>
  <si>
    <t>253102K150</t>
  </si>
  <si>
    <t>SOUL РАДИАТОР ОХЛАЖДЕН 2 MT</t>
  </si>
  <si>
    <t>624002K000</t>
  </si>
  <si>
    <t>SOUL ПОДРАМНИК П/ДВИГАТЕЛЬ (Китай)</t>
  </si>
  <si>
    <t>KIA SPECTRA ИЖ (05- )</t>
  </si>
  <si>
    <t>3K2NB51040</t>
  </si>
  <si>
    <t>SPECTRA ФАРА ЛЕВ П/КОРРЕКТОР (Китай)</t>
  </si>
  <si>
    <t>3K2NB51030</t>
  </si>
  <si>
    <t>SPECTRA ФАРА ПРАВ П/КОРРЕКТОР (Китай)</t>
  </si>
  <si>
    <t>SPECTRA ФАРА ЛЕВ П/КОРРЕКТОР (DEPO)</t>
  </si>
  <si>
    <t>SPECTRA ФАРА ПРАВ П/КОРРЕКТОР (DEPO)</t>
  </si>
  <si>
    <t>3K2NB51520</t>
  </si>
  <si>
    <t>SPECTRA ФАРА ПРОТИВОТУМ ЛЕВ (Китай)</t>
  </si>
  <si>
    <t>3K2NB51510</t>
  </si>
  <si>
    <t>SPECTRA ФАРА ПРОТИВОТУМ ПРАВ (Китай)</t>
  </si>
  <si>
    <t>0K2N351520A</t>
  </si>
  <si>
    <t>SPECTRA ФАРА ПРОТИВОТУМ ЛЕВ (DEPO)</t>
  </si>
  <si>
    <t>0K2N351510A</t>
  </si>
  <si>
    <t>SPECTRA ФАРА ПРОТИВОТУМ ПРАВ (DEPO)</t>
  </si>
  <si>
    <t>0K2NA50710</t>
  </si>
  <si>
    <t>SPECTRA РЕШЕТКА РАДИАТОРА (Тайвань) ХРОМ-ЧЕРН</t>
  </si>
  <si>
    <t>SPECTRA РЕШЕТКА РАДИАТОРА (Китай) ХРОМ-ЧЕРН</t>
  </si>
  <si>
    <t>0K2NA50030PAC</t>
  </si>
  <si>
    <t>SPECTRA БАМПЕР ПЕРЕДН ГРУНТ</t>
  </si>
  <si>
    <t>0K2NA50030</t>
  </si>
  <si>
    <t>SPECTRA БАМПЕР ПЕРЕДН (Тайвань) ЧЕРН</t>
  </si>
  <si>
    <t>SPECTRA БАМПЕР ПЕРЕДН (РОССИЯ)</t>
  </si>
  <si>
    <t>0K2NA50030/0K2NA50030XX</t>
  </si>
  <si>
    <t>SPECTRA БАМПЕР ПЕРЕДН (Китай)</t>
  </si>
  <si>
    <t>0K2NA50070A</t>
  </si>
  <si>
    <t>SPECTRA УСИЛИТЕЛЬ БАМПЕРА ПЕРЕДН В СБОРЕ С 2 КРОНШТЕЙН (Китай)</t>
  </si>
  <si>
    <t>0K2AC52211A</t>
  </si>
  <si>
    <t>SPECTRA КРЫЛО ПЕРЕДН ЛЕВ (Тайвань)</t>
  </si>
  <si>
    <t>0K2AC52111A</t>
  </si>
  <si>
    <t>SPECTRA КРЫЛО ПЕРЕДН ПРАВ (Тайвань)</t>
  </si>
  <si>
    <t>0K2N156141</t>
  </si>
  <si>
    <t>SPECTRA ПОДКРЫЛОК ПЕРЕДН КРЫЛА ЛЕВ (Тайвань)</t>
  </si>
  <si>
    <t>0K2N156131</t>
  </si>
  <si>
    <t>SPECTRA ПОДКРЫЛОК ПЕРЕДН КРЫЛА ПРАВ (Тайвань)</t>
  </si>
  <si>
    <t>SPECTRA ПОДКРЫЛОК ПЕРЕДН КРЫЛА ЛЕВ (Китай)</t>
  </si>
  <si>
    <t>SPECTRA ПОДКРЫЛОК ПЕРЕДН КРЫЛА ПРАВ (Китай)</t>
  </si>
  <si>
    <t>0K2AA52310B</t>
  </si>
  <si>
    <t>SPECTRA КАПОТ (Тайвань)</t>
  </si>
  <si>
    <t>0K2NU53100B</t>
  </si>
  <si>
    <t>SPECTRA СУППОРТ РАДИАТОРА (Китай)</t>
  </si>
  <si>
    <t>0K2S169180XX</t>
  </si>
  <si>
    <t>SPECTRA ЗЕРКАЛО ЛЕВ МЕХАН С ТРОСИК (Тайвань)</t>
  </si>
  <si>
    <t>0K2SA69120XX</t>
  </si>
  <si>
    <t>SPECTRA ЗЕРКАЛО ПРАВ МЕХАН С ТРОСИК (Тайвань)</t>
  </si>
  <si>
    <t>0K2SC69718XX</t>
  </si>
  <si>
    <t>SPECTRA ЗЕРКАЛО ЛЕВ ЭЛЕКТР БЕЗ ПОДОГРЕВ (Тайвань)</t>
  </si>
  <si>
    <t>0K2SC69120XX</t>
  </si>
  <si>
    <t>SPECTRA ЗЕРКАЛО ПРАВ ЭЛЕКТР БЕЗ ПОДОГРЕВ (Тайвань)</t>
  </si>
  <si>
    <t>0K2N150220</t>
  </si>
  <si>
    <t>SPECTRA {USA} БАМПЕР ЗАДН (Тайвань) ГРУНТ</t>
  </si>
  <si>
    <t>0K2NC50220XX/0K2NC50221</t>
  </si>
  <si>
    <t>SPECTRA БАМПЕР ЗАДН (Китай)</t>
  </si>
  <si>
    <t>SPECTRA БАМПЕР ЗАДН (РОССИЯ)</t>
  </si>
  <si>
    <t>0K2NC51160A</t>
  </si>
  <si>
    <t>SPECTRA ФОНАРЬ ЗАДН ВНЕШН ЛЕВ (Китай)</t>
  </si>
  <si>
    <t>0K2NC51150A</t>
  </si>
  <si>
    <t>SPECTRA ФОНАРЬ ЗАДН ВНЕШН ПРАВ (Китай)</t>
  </si>
  <si>
    <t>SPECTRA ФОНАРЬ ЗАДН ВНЕШН ЛЕВ (DEPO)</t>
  </si>
  <si>
    <t>SPECTRA ФОНАРЬ ЗАДН ВНЕШН ПРАВ (DEPO)</t>
  </si>
  <si>
    <t>0K2N15005X</t>
  </si>
  <si>
    <t>SPECTRA {Для  усилителя KASPE05-240!} КРЕПЛЕНИЕ БАМПЕРА ПЕРЕДН ЛЕВ (Китай)</t>
  </si>
  <si>
    <t>0K2N15004X</t>
  </si>
  <si>
    <t>SPECTRA {Для  усилителя KASPE05-240!} КРЕПЛЕНИЕ БАМПЕРА ПЕРЕДН ПРАВ (Китай)</t>
  </si>
  <si>
    <t>0K2A115200B/OK2A115200B</t>
  </si>
  <si>
    <t>SPECTRA РАДИАТОР ОХЛАЖДЕН MT (см.каталог)</t>
  </si>
  <si>
    <t>0K2A215200B/OK2A215200B</t>
  </si>
  <si>
    <t>SPECTRA РАДИАТОР ОХЛАЖДЕН AT (см.каталог)</t>
  </si>
  <si>
    <t>0K2A161480C</t>
  </si>
  <si>
    <t>SPECTRA КОНДЕНСАТОР КОНДИЦ (ориг.)</t>
  </si>
  <si>
    <t>0K2A161710A</t>
  </si>
  <si>
    <t>SPECTRA МОТОР+ВЕНТИЛЯТОР КОНДЕНС КОНД С КОРПУС (ориг.)</t>
  </si>
  <si>
    <t>KIA SPORTAGE (10/94-10)</t>
  </si>
  <si>
    <t>0K08A51040B</t>
  </si>
  <si>
    <t>SPORTAGE ФАРА ЛЕВ (USA) (EAGLE EYES)</t>
  </si>
  <si>
    <t>0K08A51030B</t>
  </si>
  <si>
    <t>SPORTAGE ФАРА ПРАВ (USA) (EAGLE EYES)</t>
  </si>
  <si>
    <t>0K08A51070</t>
  </si>
  <si>
    <t>SPORTAGE УКАЗ.ПОВОРОТА УГЛОВОЙ ЛЕВ (USA) (EAGLE EYES)</t>
  </si>
  <si>
    <t>0K08A51060</t>
  </si>
  <si>
    <t>SPORTAGE УКАЗ.ПОВОРОТА УГЛОВОЙ ПРАВ (USA) (EAGLE EYES)</t>
  </si>
  <si>
    <t>OK01F52221</t>
  </si>
  <si>
    <t>SPORTAGE КРЫЛО ПЕРЕДН ЛЕВ (Тайвань)</t>
  </si>
  <si>
    <t>OK01F52211</t>
  </si>
  <si>
    <t>SPORTAGE КРЫЛО ПЕРЕДН ПРАВ (Тайвань)</t>
  </si>
  <si>
    <t>OK0TF52310</t>
  </si>
  <si>
    <t>SPORTAGE КАПОТ (Тайвань)</t>
  </si>
  <si>
    <t>0K01134200A</t>
  </si>
  <si>
    <t>SPORTAGE РЫЧАГ ПЕРЕДН ПОДВЕСКИ Л=П ВЕРХН С САЛЕЙНТ-БЛОК ШАРОВ ОПОР (Тайвань)</t>
  </si>
  <si>
    <t>0K01515200A</t>
  </si>
  <si>
    <t>94-01</t>
  </si>
  <si>
    <t>SPORTAGE РАДИАТОР ОХЛАЖДЕН 2 AT</t>
  </si>
  <si>
    <t>0K01561710G</t>
  </si>
  <si>
    <t>SPORTAGE МОТОР+ВЕНТИЛЯТОР КОНДЕНС КОНД С КОРПУС (Тайвань)</t>
  </si>
  <si>
    <t>KIA SPORTAGE (10-16)</t>
  </si>
  <si>
    <t>921013W121+921023W121</t>
  </si>
  <si>
    <t>SPORTAGE ФАРА Л+П (КОМПЛЕКТ) ТЮНИНГ ЛИНЗОВАН (DEVIL EYES) С СВЕТЯЩ ОБОДК (EAGLE EYES) БЕЗ КОРРЕКТОР ВНУТРИ ХРОМ</t>
  </si>
  <si>
    <t>SPORTAGE ФАРА Л+П (КОМПЛЕКТ) ТЮНИНГ ЛИНЗОВАН (DEVIL EYES) С СВЕТЯЩ ОБОДК (EAGLE EYES) БЕЗ КОРРЕКТОР ВНУТРИ ЧЕРН</t>
  </si>
  <si>
    <t>921013W021</t>
  </si>
  <si>
    <t>SPORTAGE ФАРА ЛЕВ П/КОРРЕКТОР БЕЗ ДИОД (Китай)</t>
  </si>
  <si>
    <t>921023W021</t>
  </si>
  <si>
    <t>SPORTAGE ФАРА ПРАВ П/КОРРЕКТОР БЕЗ ДИОД (Китай)</t>
  </si>
  <si>
    <t>SPORTAGE ФАРА ЛЕВ П/КОРРЕКТОР БЕЗ ДИОД (DEPO)</t>
  </si>
  <si>
    <t>SPORTAGE ФАРА ПРАВ П/КОРРЕКТОР БЕЗ ДИОД (DEPO)</t>
  </si>
  <si>
    <t>921013W121</t>
  </si>
  <si>
    <t>SPORTAGE ФАРА ЛЕВ П/КОРРЕКТОР С ДИОД (DEPO)</t>
  </si>
  <si>
    <t>921023W121</t>
  </si>
  <si>
    <t>SPORTAGE ФАРА ПРАВ П/КОРРЕКТОР С ДИОД (DEPO)</t>
  </si>
  <si>
    <t>SPORTAGE ФАРА ЛЕВ ЛИНЗОВАН С ДИОД (Китай)</t>
  </si>
  <si>
    <t>SPORTAGE ФАРА ПРАВ ЛИНЗОВАН С ДИОД (Китай)</t>
  </si>
  <si>
    <t>SPORTAGE СТЕКЛО ФАРЫ ПРАВ (Китай)</t>
  </si>
  <si>
    <t>922013W200</t>
  </si>
  <si>
    <t>SPORTAGE ФАРА ПРОТИВОТУМ ЛЕВ С ПОДСВЕТ ПОВОРОТ (DEPO)</t>
  </si>
  <si>
    <t>922023W200</t>
  </si>
  <si>
    <t>SPORTAGE ФАРА ПРОТИВОТУМ ПРАВ С ПОДСВЕТ ПОВОРОТ (DEPO)</t>
  </si>
  <si>
    <t>922013W100</t>
  </si>
  <si>
    <t>SPORTAGE ФАРА ПРОТИВОТУМ ЛЕВ БЕЗ ПОДСВЕТ ПОВОРОТ (Китай)</t>
  </si>
  <si>
    <t>922023W100</t>
  </si>
  <si>
    <t>SPORTAGE ФАРА ПРОТИВОТУМ ПРАВ БЕЗ ПОДСВЕТ ПОВОРОТ (Китай)</t>
  </si>
  <si>
    <t>SPORTAGE ФАРА ПРОТИВОТУМ Л+П (КОМПЛЕКТ) БЕЗ ПОДСВЕТ ПОВОРОТ , С ДИОД (Китай)</t>
  </si>
  <si>
    <t>922013W100+922023W100</t>
  </si>
  <si>
    <t>SPORTAGE ФАРА ПРОТИВОТУМ Л+П (КОМПЛЕКТ) С ПРОВОДК И КНОПКОЙ (Китай)</t>
  </si>
  <si>
    <t>863503W000</t>
  </si>
  <si>
    <t>SPORTAGE РЕШЕТКА РАДИАТОРА С ХРОМ МОЛДИНГ (Тайвань) ТЕМНО-СЕР</t>
  </si>
  <si>
    <t>SPORTAGE РЕШЕТКА РАДИАТОРА С ХРОМ МОЛДИНГ (Китай)</t>
  </si>
  <si>
    <t>865113W000</t>
  </si>
  <si>
    <t>SPORTAGE БАМПЕР ПЕРЕДН БЕЗ ОТВ П/ОМЫВАТ ФАР , П/ДАТЧ (Тайвань)</t>
  </si>
  <si>
    <t>865113U000/865113W000</t>
  </si>
  <si>
    <t>SPORTAGE БАМПЕР ПЕРЕДН (Китай)</t>
  </si>
  <si>
    <t>865813W000</t>
  </si>
  <si>
    <t>SPORTAGE МОЛДИНГ БАМПЕРА ПЕРЕДН ЛЕВ (Тайвань) ХРОМ</t>
  </si>
  <si>
    <t>865823W000</t>
  </si>
  <si>
    <t>SPORTAGE МОЛДИНГ БАМПЕРА ПЕРЕДН ПРАВ (Тайвань) ХРОМ</t>
  </si>
  <si>
    <t>SPORTAGE МОЛДИНГ БАМПЕРА ПЕРЕДН ЛЕВ (Китай) ХРОМ</t>
  </si>
  <si>
    <t>SPORTAGE МОЛДИНГ БАМПЕРА ПЕРЕДН ПРАВ (Китай) ХРОМ</t>
  </si>
  <si>
    <t>865613W000</t>
  </si>
  <si>
    <t>SPORTAGE РЕШЕТКА БАМПЕРА ПЕРЕДН (Тайвань)</t>
  </si>
  <si>
    <t>865613U000/865613W010</t>
  </si>
  <si>
    <t>SPORTAGE РЕШЕТКА БАМПЕРА ПЕРЕДН (Китай)</t>
  </si>
  <si>
    <t>865123W000</t>
  </si>
  <si>
    <t>SPORTAGE СПОЙЛЕР БАМПЕРА ПЕРЕДН ТЕМНО-СЕР</t>
  </si>
  <si>
    <t>SPORTAGE СПОЙЛЕР БАМПЕРА ПЕРЕДН (Китай)</t>
  </si>
  <si>
    <t>865303W000</t>
  </si>
  <si>
    <t>SPORTAGE УСИЛИТЕЛЬ БАМПЕРА ПЕРЕДН (Тайвань)</t>
  </si>
  <si>
    <t>SPORTAGE УСИЛИТЕЛЬ БАМПЕРА ПЕРЕДН (Китай)</t>
  </si>
  <si>
    <t>663113W000</t>
  </si>
  <si>
    <t>663213W000</t>
  </si>
  <si>
    <t>877113W000</t>
  </si>
  <si>
    <t>SPORTAGE МОЛДИНГ АРКИ КРЫЛА ЛЕВ (Тайвань)</t>
  </si>
  <si>
    <t>877123W000</t>
  </si>
  <si>
    <t>SPORTAGE МОЛДИНГ АРКИ КРЫЛА ПРАВ (Тайвань)</t>
  </si>
  <si>
    <t>868113U000/868113W000</t>
  </si>
  <si>
    <t>SPORTAGE ПОДКРЫЛОК ПЕРЕДН КРЫЛА ЛЕВ (Китай)</t>
  </si>
  <si>
    <t>868123U000/868123W000</t>
  </si>
  <si>
    <t>SPORTAGE ПОДКРЫЛОК ПЕРЕДН КРЫЛА ПРАВ (Китай)</t>
  </si>
  <si>
    <t>868313W001+868323W001+868413U001+868423U001</t>
  </si>
  <si>
    <t>SPORTAGE БРЫЗГОВИК ПЕРЕДН КРЫЛА Л+П (КОМПЛЕКТ) + ЗАДН (4 шт) (Китай)</t>
  </si>
  <si>
    <t>664003W000</t>
  </si>
  <si>
    <t>641013U000</t>
  </si>
  <si>
    <t>SPORTAGE СУППОРТ РАДИАТОРА (Тайвань)</t>
  </si>
  <si>
    <t>SPORTAGE СУППОРТ РАДИАТОРА (Китай)</t>
  </si>
  <si>
    <t>SPORTAGE ПОРОГ-ПОДНОЖКА Л+П (КОМПЛЕКТ)</t>
  </si>
  <si>
    <t>SPORTAGE РЕЙЛИНГИ НА КРЫШУ Л+П (КОМПЛЕКТ) (Китай)</t>
  </si>
  <si>
    <t>SPORTAGE НАКЛАДКА ДЕКОРАТИВНАЯ НА РЕШЕТК РАДИАТ , НЕРЖ. СТАЛЬ</t>
  </si>
  <si>
    <t>876103U230</t>
  </si>
  <si>
    <t>SPORTAGE ЗЕРКАЛО ЛЕВ ЭЛЕКТР БЕЗ ПОДОГРЕВ АВТОСКЛАДЫВ УК.ПОВОР (convex) (Тайвань)</t>
  </si>
  <si>
    <t>876203U230</t>
  </si>
  <si>
    <t>SPORTAGE ЗЕРКАЛО ПРАВ ЭЛЕКТР БЕЗ ПОДОГРЕВ АВТОСКЛАДЫВ УК.ПОВОР (convex) (Тайвань)</t>
  </si>
  <si>
    <t>876103U200</t>
  </si>
  <si>
    <t>SPORTAGE ЗЕРКАЛО ЛЕВ ЭЛЕКТР С ПОДОГРЕВ УК.ПОВОР (POLYWAY) (convex) (Тайвань)</t>
  </si>
  <si>
    <t>876203U200</t>
  </si>
  <si>
    <t>SPORTAGE ЗЕРКАЛО ПРАВ ЭЛЕКТР С ПОДОГРЕВ УК.ПОВОР (POLYWAY) (convex) (Тайвань)</t>
  </si>
  <si>
    <t>SPORTAGE ЗЕРКАЛО ЛЕВ ЭЛЕКТР С ПОДОГРЕВ УК.ПОВОР (Китай)</t>
  </si>
  <si>
    <t>SPORTAGE ЗЕРКАЛО ПРАВ ЭЛЕКТР С ПОДОГРЕВ УК.ПОВОР (Китай)</t>
  </si>
  <si>
    <t>SPORTAGE ЗЕРКАЛО ЛЕВ ЭЛЕКТР С ПОДОГРЕВ УК.ПОВОР АВТОСКЛАДЫВ (Китай)</t>
  </si>
  <si>
    <t>SPORTAGE ЗЕРКАЛО ПРАВ ЭЛЕКТР С ПОДОГРЕВ УК.ПОВОР АВТОСКЛАДЫВ (Китай)</t>
  </si>
  <si>
    <t>863613U000/863613W000</t>
  </si>
  <si>
    <t>SPORTAGE НАКЛАДКА ПЕРЕДНЕЙ ПАНЕЛИ ВЕРХН ПЛАСТИК (Китай)</t>
  </si>
  <si>
    <t>760033W000</t>
  </si>
  <si>
    <t>SPORTAGE {см. ФОТО!!!} ДВЕРЬ ПЕРЕДН ЛЕВ (Китай)</t>
  </si>
  <si>
    <t>760043W000</t>
  </si>
  <si>
    <t>SPORTAGE {см. ФОТО!!!} ДВЕРЬ ПЕРЕДН ПРАВ (Китай)</t>
  </si>
  <si>
    <t>770033W000</t>
  </si>
  <si>
    <t>SPORTAGE {см. ФОТО!!!} ДВЕРЬ ЗАДН ЛЕВ (Китай)</t>
  </si>
  <si>
    <t>770043W000</t>
  </si>
  <si>
    <t>SPORTAGE {см. ФОТО!!!} ДВЕРЬ ЗАДН ПРАВ (Китай)</t>
  </si>
  <si>
    <t>861503U000</t>
  </si>
  <si>
    <t>SPORTAGE ПАНЕЛЬ ПОД СТЕКЛООЧИСТ (Китай)</t>
  </si>
  <si>
    <t>877513U000</t>
  </si>
  <si>
    <t>SPORTAGE {НАКЛАДКА ВНЕШНЯЯ НА ПОРОГ} МОЛДИНГ КУЗОВА ЛЕВ (Китай)</t>
  </si>
  <si>
    <t>877523U000</t>
  </si>
  <si>
    <t>SPORTAGE {НАКЛАДКА ВНЕШНЯЯ НА ПОРОГ} МОЛДИНГ КУЗОВА ПРАВ (Китай)</t>
  </si>
  <si>
    <t>715033UC00</t>
  </si>
  <si>
    <t>SPORTAGE КРЫЛО ЗАДН ЛЕВ (Китай)</t>
  </si>
  <si>
    <t>715043UC00</t>
  </si>
  <si>
    <t>SPORTAGE КРЫЛО ЗАДН ПРАВ (Китай)</t>
  </si>
  <si>
    <t>737003U010</t>
  </si>
  <si>
    <t>SPORTAGE КРЫШКА БАГАЖНИКА (Китай)</t>
  </si>
  <si>
    <t>866113U000</t>
  </si>
  <si>
    <t>SPORTAGE БАМПЕР ЗАДН (Китай)</t>
  </si>
  <si>
    <t>866713U000</t>
  </si>
  <si>
    <t>SPORTAGE БОКОВИНА БАМПЕРА ЗАДН ЛЕВ (Китай)</t>
  </si>
  <si>
    <t>866723U000</t>
  </si>
  <si>
    <t>SPORTAGE БОКОВИНА БАМПЕРА ЗАДН ПРАВ (Китай)</t>
  </si>
  <si>
    <t>866313U000</t>
  </si>
  <si>
    <t>SPORTAGE УСИЛИТЕЛЬ БАМПЕРА ЗАДН (Китай)</t>
  </si>
  <si>
    <t>924053U300</t>
  </si>
  <si>
    <t>SPORTAGE ФОНАРЬ ЗАДН В БАМПЕР ЛЕВ (Китай)</t>
  </si>
  <si>
    <t>924063U300</t>
  </si>
  <si>
    <t>SPORTAGE ФОНАРЬ ЗАДН В БАМПЕР ПРАВ (Китай)</t>
  </si>
  <si>
    <t>924013W510</t>
  </si>
  <si>
    <t>SPORTAGE ФОНАРЬ ЗАДН ВНЕШН ЛЕВ (DEPO)</t>
  </si>
  <si>
    <t>924013W010</t>
  </si>
  <si>
    <t>924023W010</t>
  </si>
  <si>
    <t>SPORTAGE ФОНАРЬ ЗАДН ВНЕШН ПРАВ (DEPO)</t>
  </si>
  <si>
    <t>924023W510</t>
  </si>
  <si>
    <t>SPORTAGE ФОНАРЬ ЗАДН ВНЕШН ЛЕВ (Китай)</t>
  </si>
  <si>
    <t>924013W610</t>
  </si>
  <si>
    <t>SPORTAGE ФОНАРЬ ЗАДН ВНЕШН ЛЕВ ДИОД (DEPO)</t>
  </si>
  <si>
    <t>SPORTAGE ФОНАРЬ ЗАДН ВНЕШН ПРАВ (Китай)</t>
  </si>
  <si>
    <t>924023W610</t>
  </si>
  <si>
    <t>SPORTAGE ФОНАРЬ ЗАДН ВНЕШН ПРАВ ДИОД (DEPO)</t>
  </si>
  <si>
    <t>924053W010</t>
  </si>
  <si>
    <t>SPORTAGE ФОНАРЬ ЗАДН ВНУТРЕН ЛЕВ (Китай)</t>
  </si>
  <si>
    <t>924503W510</t>
  </si>
  <si>
    <t>924063W010</t>
  </si>
  <si>
    <t>SPORTAGE ФОНАРЬ ЗАДН ВНУТРЕН ПРАВ (Китай)</t>
  </si>
  <si>
    <t>924603W510</t>
  </si>
  <si>
    <t>924013W010+924023W010+924053W010+924063W010</t>
  </si>
  <si>
    <t>SPORTAGE ФОНАРЬ ЗАДН ВНЕШН+ВНУТР Л+П (КОМПЛЕКТ) ТЮНИНГ ПОЛНОСТЬЮ С ДИОД (EAGLE EYES) ТОНИР ВНУТРИ ХРОМ</t>
  </si>
  <si>
    <t>SPORTAGE ФОНАРЬ ЗАДН ВНЕШН+ВНУТР Л+П (КОМПЛЕКТ) ТЮНИНГ ПОЛНОСТЬЮ С ДИОД (EAGLE EYES) ТОНИР ВНУТРИ КРАСН-ТОНИР</t>
  </si>
  <si>
    <t>SPORTAGE ФОНАРЬ ЗАДН ВНЕШН+ВНУТР Л+П (КОМПЛЕКТ) ТЮНИНГ ДИОД ТОНИР ВНУТРИ (Китай) ХРОМ</t>
  </si>
  <si>
    <t>986203W000</t>
  </si>
  <si>
    <t>SPORTAGE БАЧОК ОМЫВАТЕЛЯ (Китай)</t>
  </si>
  <si>
    <t>865133U000</t>
  </si>
  <si>
    <t>SPORTAGE КРЕПЛЕНИЕ БАМПЕРА ПЕРЕДН ЛЕВ (Китай)</t>
  </si>
  <si>
    <t>865143U000</t>
  </si>
  <si>
    <t>SPORTAGE КРЕПЛЕНИЕ БАМПЕРА ПЕРЕДН ПРАВ (Китай)</t>
  </si>
  <si>
    <t>866133U000</t>
  </si>
  <si>
    <t>SPORTAGE КРЕПЛЕНИЕ БАМПЕРА ЗАДН ЛЕВ (Китай)</t>
  </si>
  <si>
    <t>866143U000</t>
  </si>
  <si>
    <t>SPORTAGE КРЕПЛЕНИЕ БАМПЕРА ЗАДН ПРАВ (Китай)</t>
  </si>
  <si>
    <t>281122S100</t>
  </si>
  <si>
    <t>SPORTAGE КОРПУС ВОЗД ФИЛЬТРА (Китай)</t>
  </si>
  <si>
    <t>291103U500</t>
  </si>
  <si>
    <t>SPORTAGE ЗАЩИТА ПОДДОНА (РОССИЯ)</t>
  </si>
  <si>
    <t>KIA SPORTAGE (16-)</t>
  </si>
  <si>
    <t>92101F1000</t>
  </si>
  <si>
    <t>SPORTAGE ФАРА ЛЕВ ЛИНЗОВАН +/- КОРРЕКТОР (Китай)</t>
  </si>
  <si>
    <t>92102F1000</t>
  </si>
  <si>
    <t>SPORTAGE ФАРА ПРАВ ЛИНЗОВАН +/- КОРРЕКТОР (Китай)</t>
  </si>
  <si>
    <t>92101F1010</t>
  </si>
  <si>
    <t>SPORTAGE ФАРА ЛЕВ ЛИНЗОВАН +/- КОРРЕКТОР , ДИОД (Китай)</t>
  </si>
  <si>
    <t>92102F1010</t>
  </si>
  <si>
    <t>SPORTAGE ФАРА ПРАВ ЛИНЗОВАН +/- КОРРЕКТОР , ДИОД (Китай)</t>
  </si>
  <si>
    <t>SPORTAGE ФАРА ЛЕВ ЛИНЗОВАН , П/КОРРЕКТОР , ДИОД (DEPO)</t>
  </si>
  <si>
    <t>SPORTAGE ФАРА ПРАВ ЛИНЗОВАН , П/КОРРЕКТОР , ДИОД (DEPO)</t>
  </si>
  <si>
    <t>SPORTAGE ФАРА ЛЕВ ЛИНЗОВАН , П/КОРРЕКТОР (DEPO)</t>
  </si>
  <si>
    <t>SPORTAGE ФАРА ПРАВ ЛИНЗОВАН , П/КОРРЕКТОР (DEPO)</t>
  </si>
  <si>
    <t>SPORTAGE СТЕКЛО ФАРЫ ЛЕВ (Китай)</t>
  </si>
  <si>
    <t>92201F1500</t>
  </si>
  <si>
    <t>SPORTAGE ФАРА ПРОТИВОТУМ ЛЕВ (DEPO)</t>
  </si>
  <si>
    <t>92201F1000</t>
  </si>
  <si>
    <t>92202F1000</t>
  </si>
  <si>
    <t>SPORTAGE ФАРА ПРОТИВОТУМ ПРАВ (DEPO)</t>
  </si>
  <si>
    <t>92202F1500</t>
  </si>
  <si>
    <t>92201F1100</t>
  </si>
  <si>
    <t>SPORTAGE ФАРА ПРОТИВОТУМ ЛЕВ ДИОД (Китай)</t>
  </si>
  <si>
    <t>92202F1100</t>
  </si>
  <si>
    <t>SPORTAGE ФАРА ПРОТИВОТУМ ПРАВ ДИОД (Китай)</t>
  </si>
  <si>
    <t>SPORTAGE ФАРА ПРОТИВОТУМ ЛЕВ (Китай)</t>
  </si>
  <si>
    <t>SPORTAGE ФАРА ПРОТИВОТУМ ПРАВ (Китай)</t>
  </si>
  <si>
    <t>92201F1000+92202F1000</t>
  </si>
  <si>
    <t>SPORTAGE ФАРА ПРОТИВОТУМ Л+П (КОМПЛЕКТ) С ПРОВОДК И КНОПКОЙ</t>
  </si>
  <si>
    <t>92201F1100+92202F1100</t>
  </si>
  <si>
    <t>SPORTAGE ФАРА ПРОТИВОТУМ Л+П (КОМПЛЕКТ) С РЕШЕТК БАМПЕРА , ПРОВОДК И КНОПКОЙ ДИОД</t>
  </si>
  <si>
    <t>86350F1010</t>
  </si>
  <si>
    <t>SPORTAGE РЕШЕТКА РАДИАТОРА (Китай)</t>
  </si>
  <si>
    <t>86511F1000</t>
  </si>
  <si>
    <t>SPORTAGE БАМПЕР ПЕРЕДН ВЕРХН (Китай)</t>
  </si>
  <si>
    <t>86512F1000</t>
  </si>
  <si>
    <t>SPORTAGE БАМПЕР ПЕРЕДН НИЖН (Китай)</t>
  </si>
  <si>
    <t>SPORTAGE БАМПЕР ПЕРЕДН ВЕРХН (Тайвань)</t>
  </si>
  <si>
    <t>86511F1040</t>
  </si>
  <si>
    <t>SPORTAGE БАМПЕР ПЕРЕДН ВЕРХН С ОТВ П/ДАТЧ , П/ОМЫВАТ ФАР (Тайвань)</t>
  </si>
  <si>
    <t>86511F1000+86561F1000</t>
  </si>
  <si>
    <t>SPORTAGE БАМПЕР ПЕРЕДН В СБОРЕ (Китай)</t>
  </si>
  <si>
    <t>86569F1000</t>
  </si>
  <si>
    <t>86521F1300</t>
  </si>
  <si>
    <t>SPORTAGE РЕШЕТКА БАМПЕРА ПЕРЕДН ЛЕВ С ОТВ П/ПРОТИВОТУМ ДИОД (Китай)</t>
  </si>
  <si>
    <t>86522F1300</t>
  </si>
  <si>
    <t>SPORTAGE РЕШЕТКА БАМПЕРА ПЕРЕДН ПРАВ С ОТВ П/ПРОТИВОТУМ ДИОД (Китай)</t>
  </si>
  <si>
    <t>86521F1100</t>
  </si>
  <si>
    <t>SPORTAGE РЕШЕТКА БАМПЕРА ПЕРЕДН ЛЕВ С ОТВ П/ПРОТИВОТУМ (Китай)</t>
  </si>
  <si>
    <t>86522F1100</t>
  </si>
  <si>
    <t>SPORTAGE РЕШЕТКА БАМПЕРА ПЕРЕДН ПРАВ С ОТВ П/ПРОТИВОТУМ (Китай)</t>
  </si>
  <si>
    <t>86561F1000</t>
  </si>
  <si>
    <t>SPORTAGE РЕШЕТКА БАМПЕРА ПЕРЕДН ВЕРХН (Китай)</t>
  </si>
  <si>
    <t>86567F1000</t>
  </si>
  <si>
    <t>64900F1000</t>
  </si>
  <si>
    <t>66311F1000</t>
  </si>
  <si>
    <t>66321F1000</t>
  </si>
  <si>
    <t>86811D9000/86811F1000</t>
  </si>
  <si>
    <t>86812D9000</t>
  </si>
  <si>
    <t>66400F1000</t>
  </si>
  <si>
    <t>SPORTAGE КАПОТ (Китай)</t>
  </si>
  <si>
    <t>64101F1000</t>
  </si>
  <si>
    <t>98681F1000</t>
  </si>
  <si>
    <t>SPORTAGE КРЫШКА ФОРСУНКИ ОМЫВАТЕЛЯ ФАРЫ ЛЕВ (Китай)</t>
  </si>
  <si>
    <t>98682F1000</t>
  </si>
  <si>
    <t>SPORTAGE КРЫШКА ФОРСУНКИ ОМЫВАТЕЛЯ ФАРЫ ПРАВ (Китай)</t>
  </si>
  <si>
    <t>86517F1000</t>
  </si>
  <si>
    <t>SPORTAGE ЗАГЛУШКА БУКСИРОВ КРЮКА БАМПЕРА ПЕРЕД (Китай)</t>
  </si>
  <si>
    <t>86617F1000</t>
  </si>
  <si>
    <t>SPORTAGE ЗАГЛУШКА БУКСИРОВ КРЮКА БАМПЕРА ЗАДН (Китай)</t>
  </si>
  <si>
    <t>86565F1000</t>
  </si>
  <si>
    <t>SPORTAGE НАКЛАДКА БАМПЕРА ПЕРЕД (Китай)</t>
  </si>
  <si>
    <t>86361F1000</t>
  </si>
  <si>
    <t>76003F1000</t>
  </si>
  <si>
    <t>SPORTAGE ДВЕРЬ ПЕРЕДН ЛЕВ (Китай)</t>
  </si>
  <si>
    <t>76004F1000</t>
  </si>
  <si>
    <t>SPORTAGE ДВЕРЬ ПЕРЕДН ПРАВ (Китай)</t>
  </si>
  <si>
    <t>77003F1000</t>
  </si>
  <si>
    <t>SPORTAGE ДВЕРЬ ЗАДН ЛЕВ (Китай)</t>
  </si>
  <si>
    <t>77004F1000</t>
  </si>
  <si>
    <t>SPORTAGE ДВЕРЬ ЗАДН ПРАВ (Китай)</t>
  </si>
  <si>
    <t>73700F1000</t>
  </si>
  <si>
    <t>86611F1000</t>
  </si>
  <si>
    <t>SPORTAGE БАМПЕР ЗАДН ВЕРХН (Китай)</t>
  </si>
  <si>
    <t>86612F1000</t>
  </si>
  <si>
    <t>SPORTAGE БАМПЕР ЗАДН НИЖН (Китай)</t>
  </si>
  <si>
    <t>92405D9210</t>
  </si>
  <si>
    <t>92406D9210</t>
  </si>
  <si>
    <t>92401F1000</t>
  </si>
  <si>
    <t>92401F1500</t>
  </si>
  <si>
    <t>92402F1000</t>
  </si>
  <si>
    <t>92402F1500</t>
  </si>
  <si>
    <t>92405F1000</t>
  </si>
  <si>
    <t>92406F1000</t>
  </si>
  <si>
    <t>SPORTAGE ФОНАРЬ ЗАДН ВНУТРЕН ЛЕВ (DEPO)</t>
  </si>
  <si>
    <t>SPORTAGE ФОНАРЬ ЗАДН ВНУТРЕН ПРАВ (DEPO)</t>
  </si>
  <si>
    <t>86513F1000</t>
  </si>
  <si>
    <t>86514F1000</t>
  </si>
  <si>
    <t>86551F1000</t>
  </si>
  <si>
    <t>86552F1000</t>
  </si>
  <si>
    <t>86613F1000</t>
  </si>
  <si>
    <t>86614F1000</t>
  </si>
  <si>
    <t>98671F1000</t>
  </si>
  <si>
    <t>SPORTAGE ФОРСУНКА ОМЫВАТЕЛЯ ФАРЫ ЛЕВ (Китай)</t>
  </si>
  <si>
    <t>98672F1000</t>
  </si>
  <si>
    <t>SPORTAGE ФОРСУНКА ОМЫВАТЕЛЯ ФАРЫ ПРАВ (Китай)</t>
  </si>
  <si>
    <t>29110F1500</t>
  </si>
  <si>
    <t>SPORTAGE ЗАЩИТА ПОДДОНА (Китай) ПЛАСТИК</t>
  </si>
  <si>
    <t>KIA SPORTAGE (8/04-)</t>
  </si>
  <si>
    <t>921010Z110</t>
  </si>
  <si>
    <t>SPORTAGE ФАРА ЛЕВ +/- П/КОРРЕКТОР (DEPO)</t>
  </si>
  <si>
    <t>921011F010</t>
  </si>
  <si>
    <t>SPORTAGE ФАРА ЛЕВ П/КОРРЕКТОР (DEPO)</t>
  </si>
  <si>
    <t>921020Z110</t>
  </si>
  <si>
    <t>SPORTAGE ФАРА ПРАВ +/- П/КОРРЕКТОР (DEPO)</t>
  </si>
  <si>
    <t>SPORTAGE ФАРА ПРАВ П/КОРРЕКТОР (DEPO)</t>
  </si>
  <si>
    <t>SPORTAGE ФАРА ЛЕВ (Китай)</t>
  </si>
  <si>
    <t>SPORTAGE ФАРА ЛЕВ П/КОРРЕКТОР (Китай)</t>
  </si>
  <si>
    <t>SPORTAGE ФАРА ПРАВ (Китай)</t>
  </si>
  <si>
    <t>SPORTAGE ФАРА ПРАВ П/КОРРЕКТОР (Китай)</t>
  </si>
  <si>
    <t>922011F500</t>
  </si>
  <si>
    <t>922011F001</t>
  </si>
  <si>
    <t>922021F001</t>
  </si>
  <si>
    <t>922021F500</t>
  </si>
  <si>
    <t>922011F500+922021F500+865151F500+865161F500</t>
  </si>
  <si>
    <t>SPORTAGE ФАРА ПРОТИВОТУМ Л+П (КОМПЛЕКТ) С ПРОВОДК , КНОПКОЙ , РЕШЕТК БАМПЕРА</t>
  </si>
  <si>
    <t>SPORTAGE ФАРА ПРОТИВОТУМ ЛЕВ</t>
  </si>
  <si>
    <t>SPORTAGE ФАРА ПРОТИВОТУМ ПРАВ</t>
  </si>
  <si>
    <t>863500Z000</t>
  </si>
  <si>
    <t>865111F500</t>
  </si>
  <si>
    <t>SPORTAGE БАМПЕР ПЕРЕДН (Тайвань) ГРУНТ</t>
  </si>
  <si>
    <t>865111F001</t>
  </si>
  <si>
    <t>865151F500</t>
  </si>
  <si>
    <t>SPORTAGE РЕШЕТКА БАМПЕРА ПЕРЕДН ЛЕВ П/ПРОТИВОТУМ (Тайвань)</t>
  </si>
  <si>
    <t>865161F500</t>
  </si>
  <si>
    <t>SPORTAGE РЕШЕТКА БАМПЕРА ПЕРЕДН ПРАВ П/ПРОТИВОТУМ (Тайвань)</t>
  </si>
  <si>
    <t>SPORTAGE РЕШЕТКА БАМПЕРА ПЕРЕДН ЛЕВ П/ПРОТИВОТУМ (Китай)</t>
  </si>
  <si>
    <t>SPORTAGE РЕШЕТКА БАМПЕРА ПЕРЕДН ПРАВ П/ПРОТИВОТУМ (Китай)</t>
  </si>
  <si>
    <t>865301F000</t>
  </si>
  <si>
    <t>663111F100</t>
  </si>
  <si>
    <t>SPORTAGE КРЫЛО ПЕРЕДН ЛЕВ БЕЗ ОТВ П/МОЛДИНГ (Тайвань)</t>
  </si>
  <si>
    <t>663211F100</t>
  </si>
  <si>
    <t>SPORTAGE КРЫЛО ПЕРЕДН ПРАВ БЕЗ ОТВ П/МОЛДИНГ (Тайвань)</t>
  </si>
  <si>
    <t>663111F010</t>
  </si>
  <si>
    <t>SPORTAGE КРЫЛО ПЕРЕДН ЛЕВ С ОТВ П/МОЛДИНГ , П/ПОВТОРИТЕЛЬ (Тайвань)</t>
  </si>
  <si>
    <t>663211F010</t>
  </si>
  <si>
    <t>SPORTAGE КРЫЛО ПЕРЕДН ПРАВ С ОТВ П/МОЛДИНГ , П/ПОВТОРИТЕЛЬ (Тайвань)</t>
  </si>
  <si>
    <t>868111F000</t>
  </si>
  <si>
    <t>868121F000</t>
  </si>
  <si>
    <t>868311F000+868321F000+868411F000+868421F000</t>
  </si>
  <si>
    <t>SPORTAGE БРЫЗГОВИК ПЕРЕДН КРЫЛА + ЗАДН (4 шт)</t>
  </si>
  <si>
    <t>664001F010</t>
  </si>
  <si>
    <t>641011F000</t>
  </si>
  <si>
    <t>876101F110/876101F300</t>
  </si>
  <si>
    <t>SPORTAGE ЗЕРКАЛО ЛЕВ ЭЛЕКТР С ПОДОГРЕВ (Тайвань)</t>
  </si>
  <si>
    <t>876201F300</t>
  </si>
  <si>
    <t>SPORTAGE ЗЕРКАЛО ПРАВ ЭЛЕКТР С ПОДОГРЕВ (Тайвань)</t>
  </si>
  <si>
    <t>SPORTAGE ЗЕРКАЛО ЛЕВ ЭЛЕКТР С ПОДОГРЕВ (Китай)</t>
  </si>
  <si>
    <t>SPORTAGE ЗЕРКАЛО ПРАВ ЭЛЕКТР С ПОДОГРЕВ (Китай)</t>
  </si>
  <si>
    <t>876101F200/876101F220</t>
  </si>
  <si>
    <t>SPORTAGE ЗЕРКАЛО ЛЕВ ЭЛЕКТР (convex) (Тайвань)</t>
  </si>
  <si>
    <t>876201F210/876201F220</t>
  </si>
  <si>
    <t>SPORTAGE ЗЕРКАЛО ПРАВ ЭЛЕКТР (convex) (Тайвань)</t>
  </si>
  <si>
    <t>760031F050</t>
  </si>
  <si>
    <t>760041F050</t>
  </si>
  <si>
    <t>770031F050</t>
  </si>
  <si>
    <t>770041F050</t>
  </si>
  <si>
    <t>861500Z000</t>
  </si>
  <si>
    <t>737001F070</t>
  </si>
  <si>
    <t>866111F000</t>
  </si>
  <si>
    <t>SPORTAGE БАМПЕР ЗАДН (Тайвань) ГРУНТ</t>
  </si>
  <si>
    <t>866111F500/866111F510</t>
  </si>
  <si>
    <t>SPORTAGE БАМПЕР ЗАДН С ОТВ П/ДАТЧ , 2 ОТВ П/ГЛУШИТЕЛЬ (Китай)</t>
  </si>
  <si>
    <t>KASPR07700</t>
  </si>
  <si>
    <t>SPORTAGE {СМ.ФОТО} УСИЛИТЕЛЬ БАМПЕРА ЗАДН (Китай)</t>
  </si>
  <si>
    <t>9240103000</t>
  </si>
  <si>
    <t>924011F010</t>
  </si>
  <si>
    <t>924021F010</t>
  </si>
  <si>
    <t>9240203000</t>
  </si>
  <si>
    <t>865711F500+865721F500+865721F500</t>
  </si>
  <si>
    <t>SPORTAGE КРЕПЛЕНИЕ БАМПЕРА ПЕРЕДН Л+П (КОМПЛЕКТ) (2 шт) (Китай)</t>
  </si>
  <si>
    <t>KIA VENGA 10-</t>
  </si>
  <si>
    <t>921011P000</t>
  </si>
  <si>
    <t>VENGA ФАРА ЛЕВ С РЕГ.МОТОР (DEPO)</t>
  </si>
  <si>
    <t>921021P000</t>
  </si>
  <si>
    <t>VENGA ФАРА ПРАВ С РЕГ.МОТОР (DEPO)</t>
  </si>
  <si>
    <t>RAVON</t>
  </si>
  <si>
    <t>RAVON GENTRA (15-)</t>
  </si>
  <si>
    <t>95076186</t>
  </si>
  <si>
    <t>GENTRA ФАРА ПРОТИВОТУМ ЛЕВ (Китай)</t>
  </si>
  <si>
    <t>95076187</t>
  </si>
  <si>
    <t>GENTRA ФАРА ПРОТИВОТУМ ПРАВ (Китай)</t>
  </si>
  <si>
    <t>95076729</t>
  </si>
  <si>
    <t>GENTRA РЕШЕТКА РАДИАТОРА (Китай)</t>
  </si>
  <si>
    <t>95076736</t>
  </si>
  <si>
    <t>GENTRA БАМПЕР ПЕРЕДН (Китай)</t>
  </si>
  <si>
    <t>RAVON NEXIA R3 (16-)</t>
  </si>
  <si>
    <t>RAVON R4 (16-)</t>
  </si>
  <si>
    <t>SSANGYONG</t>
  </si>
  <si>
    <t>SSANGYONG ACTION (06- )</t>
  </si>
  <si>
    <t>5181131000</t>
  </si>
  <si>
    <t>ACTYON КРЫЛО ПЕРЕДН ЛЕВ (Китай)</t>
  </si>
  <si>
    <t>5181134004</t>
  </si>
  <si>
    <t>5182134004</t>
  </si>
  <si>
    <t>ACTYON КРЫЛО ПЕРЕДН ПРАВ (Китай)</t>
  </si>
  <si>
    <t>5182131000</t>
  </si>
  <si>
    <t>7971031001</t>
  </si>
  <si>
    <t>ACTYON ПОДКРЫЛОК ПЕРЕДН КРЫЛА ЛЕВ (Китай)</t>
  </si>
  <si>
    <t>7972032500</t>
  </si>
  <si>
    <t>7971032500</t>
  </si>
  <si>
    <t>ACTYON ПОДКРЫЛОК ПЕРЕДН КРЫЛА ПРАВ (Китай)</t>
  </si>
  <si>
    <t>7972031002</t>
  </si>
  <si>
    <t>6101132100</t>
  </si>
  <si>
    <t>ACTYON {SPORT} КАПОТ (Китай)</t>
  </si>
  <si>
    <t>6101131002</t>
  </si>
  <si>
    <t>ACTYON КАПОТ (Китай)</t>
  </si>
  <si>
    <t>ACTION ПОРОГ-ПОДНОЖКА Л+П (КОМПЛЕКТ)</t>
  </si>
  <si>
    <t>4081034001</t>
  </si>
  <si>
    <t>ACTYON ЗАЩИТА ПОДДОНА ДВИГАТЕЛЯ (РОССИЯ)</t>
  </si>
  <si>
    <t>SSANGYONG ISTANA (97-)</t>
  </si>
  <si>
    <t>SSANGYONG KORANDO (97-)</t>
  </si>
  <si>
    <t>6611303115</t>
  </si>
  <si>
    <t>KORANDO {Musso} КОМПРЕССОР КОНДИЦ (AVA) (см.каталог)</t>
  </si>
  <si>
    <t>SSANGYONG KYRON (05- )</t>
  </si>
  <si>
    <t>5181109100</t>
  </si>
  <si>
    <t>KYRON КРЫЛО ПЕРЕДН ЛЕВ (Китай)</t>
  </si>
  <si>
    <t>5182109100</t>
  </si>
  <si>
    <t>KYRON КРЫЛО ПЕРЕДН ПРАВ (Китай)</t>
  </si>
  <si>
    <t>6101109111</t>
  </si>
  <si>
    <t>KYRON КАПОТ (Китай)</t>
  </si>
  <si>
    <t>KYRON ПОРОГ-ПОДНОЖКА Л+П (КОМПЛЕКТ)</t>
  </si>
  <si>
    <t>SSANGYONG REXTON (02-05)(06-)</t>
  </si>
  <si>
    <t>6611304415</t>
  </si>
  <si>
    <t>REXTON {(+REXTON 06-)  без REAR AC} КОМПРЕССОР КОНДИЦ (AVA) (см.каталог)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</si>
</sst>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3"/>
  <sheetViews>
    <sheetView tabSelected="1" workbookViewId="0"/>
  </sheetViews>
  <sheetFormatPr defaultRowHeight="15" x14ac:dyDescent="0.25"/>
  <cols>
    <col min="1" max="1" width="17.28515625" bestFit="1" customWidth="1"/>
    <col min="2" max="2" width="48.7109375" style="1" bestFit="1" customWidth="1"/>
    <col min="3" max="3" width="12" style="1" bestFit="1" customWidth="1"/>
    <col min="4" max="4" width="164.85546875" bestFit="1" customWidth="1"/>
  </cols>
  <sheetData>
    <row r="1" spans="1:4" x14ac:dyDescent="0.25">
      <c r="A1" t="s">
        <v>0</v>
      </c>
      <c r="B1" s="1" t="s">
        <v>1</v>
      </c>
      <c r="C1" s="1" t="s">
        <v>2</v>
      </c>
      <c r="D1" t="s">
        <v>3</v>
      </c>
    </row>
    <row r="2" spans="1:4" x14ac:dyDescent="0.25">
      <c r="A2" s="2" t="s">
        <v>4</v>
      </c>
      <c r="B2" s="2"/>
      <c r="C2" s="2"/>
      <c r="D2" s="2"/>
    </row>
    <row r="3" spans="1:4" x14ac:dyDescent="0.25">
      <c r="A3" s="3" t="s">
        <v>5</v>
      </c>
      <c r="B3" s="3"/>
      <c r="C3" s="3"/>
      <c r="D3" s="3"/>
    </row>
    <row r="4" spans="1:4" x14ac:dyDescent="0.25">
      <c r="A4" s="4" t="str">
        <f>HYPERLINK("http://www.autodoc.ru/Web/price/art/CVCRZ09000L?analog=on","CVCRZ09000L")</f>
        <v>CVCRZ09000L</v>
      </c>
      <c r="B4" s="1" t="s">
        <v>6</v>
      </c>
      <c r="C4" s="1" t="s">
        <v>7</v>
      </c>
      <c r="D4" t="s">
        <v>8</v>
      </c>
    </row>
    <row r="5" spans="1:4" x14ac:dyDescent="0.25">
      <c r="A5" s="4" t="str">
        <f>HYPERLINK("http://www.autodoc.ru/Web/price/art/CVCRZ09000R?analog=on","CVCRZ09000R")</f>
        <v>CVCRZ09000R</v>
      </c>
      <c r="B5" s="1" t="s">
        <v>9</v>
      </c>
      <c r="C5" s="1" t="s">
        <v>7</v>
      </c>
      <c r="D5" t="s">
        <v>10</v>
      </c>
    </row>
    <row r="6" spans="1:4" x14ac:dyDescent="0.25">
      <c r="A6" s="4" t="str">
        <f>HYPERLINK("http://www.autodoc.ru/Web/price/art/CVCRZ09001HN?analog=on","CVCRZ09001HN")</f>
        <v>CVCRZ09001HN</v>
      </c>
      <c r="B6" s="1" t="s">
        <v>11</v>
      </c>
      <c r="C6" s="1" t="s">
        <v>7</v>
      </c>
      <c r="D6" t="s">
        <v>12</v>
      </c>
    </row>
    <row r="7" spans="1:4" x14ac:dyDescent="0.25">
      <c r="A7" s="4" t="str">
        <f>HYPERLINK("http://www.autodoc.ru/Web/price/art/CVCRZ09001BN?analog=on","CVCRZ09001BN")</f>
        <v>CVCRZ09001BN</v>
      </c>
      <c r="B7" s="1" t="s">
        <v>11</v>
      </c>
      <c r="C7" s="1" t="s">
        <v>7</v>
      </c>
      <c r="D7" t="s">
        <v>13</v>
      </c>
    </row>
    <row r="8" spans="1:4" x14ac:dyDescent="0.25">
      <c r="A8" s="4" t="str">
        <f>HYPERLINK("http://www.autodoc.ru/Web/price/art/CVCRZ09001L?analog=on","CVCRZ09001L")</f>
        <v>CVCRZ09001L</v>
      </c>
      <c r="B8" s="1" t="s">
        <v>14</v>
      </c>
      <c r="C8" s="1" t="s">
        <v>7</v>
      </c>
      <c r="D8" t="s">
        <v>15</v>
      </c>
    </row>
    <row r="9" spans="1:4" x14ac:dyDescent="0.25">
      <c r="A9" s="4" t="str">
        <f>HYPERLINK("http://www.autodoc.ru/Web/price/art/CVCRZ09001R?analog=on","CVCRZ09001R")</f>
        <v>CVCRZ09001R</v>
      </c>
      <c r="B9" s="1" t="s">
        <v>16</v>
      </c>
      <c r="C9" s="1" t="s">
        <v>7</v>
      </c>
      <c r="D9" t="s">
        <v>17</v>
      </c>
    </row>
    <row r="10" spans="1:4" x14ac:dyDescent="0.25">
      <c r="A10" s="4" t="str">
        <f>HYPERLINK("http://www.autodoc.ru/Web/price/art/CVCRZ09002HN?analog=on","CVCRZ09002HN")</f>
        <v>CVCRZ09002HN</v>
      </c>
      <c r="B10" s="1" t="s">
        <v>11</v>
      </c>
      <c r="C10" s="1" t="s">
        <v>7</v>
      </c>
      <c r="D10" t="s">
        <v>18</v>
      </c>
    </row>
    <row r="11" spans="1:4" x14ac:dyDescent="0.25">
      <c r="A11" s="4" t="str">
        <f>HYPERLINK("http://www.autodoc.ru/Web/price/art/CVCRZ09002BN?analog=on","CVCRZ09002BN")</f>
        <v>CVCRZ09002BN</v>
      </c>
      <c r="B11" s="1" t="s">
        <v>11</v>
      </c>
      <c r="C11" s="1" t="s">
        <v>7</v>
      </c>
      <c r="D11" t="s">
        <v>19</v>
      </c>
    </row>
    <row r="12" spans="1:4" x14ac:dyDescent="0.25">
      <c r="A12" s="4" t="str">
        <f>HYPERLINK("http://www.autodoc.ru/Web/price/art/CVCRZ09003HN?analog=on","CVCRZ09003HN")</f>
        <v>CVCRZ09003HN</v>
      </c>
      <c r="B12" s="1" t="s">
        <v>11</v>
      </c>
      <c r="C12" s="1" t="s">
        <v>7</v>
      </c>
      <c r="D12" t="s">
        <v>20</v>
      </c>
    </row>
    <row r="13" spans="1:4" x14ac:dyDescent="0.25">
      <c r="A13" s="4" t="str">
        <f>HYPERLINK("http://www.autodoc.ru/Web/price/art/CVCRZ09003BN?analog=on","CVCRZ09003BN")</f>
        <v>CVCRZ09003BN</v>
      </c>
      <c r="B13" s="1" t="s">
        <v>11</v>
      </c>
      <c r="C13" s="1" t="s">
        <v>7</v>
      </c>
      <c r="D13" t="s">
        <v>21</v>
      </c>
    </row>
    <row r="14" spans="1:4" x14ac:dyDescent="0.25">
      <c r="A14" s="4" t="str">
        <f>HYPERLINK("http://www.autodoc.ru/Web/price/art/CVCRZ09004L?analog=on","CVCRZ09004L")</f>
        <v>CVCRZ09004L</v>
      </c>
      <c r="B14" s="1" t="s">
        <v>22</v>
      </c>
      <c r="C14" s="1" t="s">
        <v>7</v>
      </c>
      <c r="D14" t="s">
        <v>23</v>
      </c>
    </row>
    <row r="15" spans="1:4" x14ac:dyDescent="0.25">
      <c r="A15" s="4" t="str">
        <f>HYPERLINK("http://www.autodoc.ru/Web/price/art/CVCRZ09004R?analog=on","CVCRZ09004R")</f>
        <v>CVCRZ09004R</v>
      </c>
      <c r="B15" s="1" t="s">
        <v>9</v>
      </c>
      <c r="C15" s="1" t="s">
        <v>7</v>
      </c>
      <c r="D15" t="s">
        <v>24</v>
      </c>
    </row>
    <row r="16" spans="1:4" x14ac:dyDescent="0.25">
      <c r="A16" s="4" t="str">
        <f>HYPERLINK("http://www.autodoc.ru/Web/price/art/CVCRZ09005HN?analog=on","CVCRZ09005HN")</f>
        <v>CVCRZ09005HN</v>
      </c>
      <c r="B16" s="1" t="s">
        <v>11</v>
      </c>
      <c r="C16" s="1" t="s">
        <v>7</v>
      </c>
      <c r="D16" t="s">
        <v>25</v>
      </c>
    </row>
    <row r="17" spans="1:4" x14ac:dyDescent="0.25">
      <c r="A17" s="4" t="str">
        <f>HYPERLINK("http://www.autodoc.ru/Web/price/art/CVCRZ09005BN?analog=on","CVCRZ09005BN")</f>
        <v>CVCRZ09005BN</v>
      </c>
      <c r="B17" s="1" t="s">
        <v>11</v>
      </c>
      <c r="C17" s="1" t="s">
        <v>7</v>
      </c>
      <c r="D17" t="s">
        <v>26</v>
      </c>
    </row>
    <row r="18" spans="1:4" x14ac:dyDescent="0.25">
      <c r="A18" s="4" t="str">
        <f>HYPERLINK("http://www.autodoc.ru/Web/price/art/CVCRZ09006BN?analog=on","CVCRZ09006BN")</f>
        <v>CVCRZ09006BN</v>
      </c>
      <c r="B18" s="1" t="s">
        <v>11</v>
      </c>
      <c r="C18" s="1" t="s">
        <v>7</v>
      </c>
      <c r="D18" t="s">
        <v>27</v>
      </c>
    </row>
    <row r="19" spans="1:4" x14ac:dyDescent="0.25">
      <c r="A19" s="4" t="str">
        <f>HYPERLINK("http://www.autodoc.ru/Web/price/art/CVCRZ09007BN?analog=on","CVCRZ09007BN")</f>
        <v>CVCRZ09007BN</v>
      </c>
      <c r="B19" s="1" t="s">
        <v>11</v>
      </c>
      <c r="C19" s="1" t="s">
        <v>7</v>
      </c>
      <c r="D19" t="s">
        <v>28</v>
      </c>
    </row>
    <row r="20" spans="1:4" x14ac:dyDescent="0.25">
      <c r="A20" s="4" t="str">
        <f>HYPERLINK("http://www.autodoc.ru/Web/price/art/CVCRZ09008L?analog=on","CVCRZ09008L")</f>
        <v>CVCRZ09008L</v>
      </c>
      <c r="B20" s="1" t="s">
        <v>6</v>
      </c>
      <c r="C20" s="1" t="s">
        <v>7</v>
      </c>
      <c r="D20" t="s">
        <v>29</v>
      </c>
    </row>
    <row r="21" spans="1:4" x14ac:dyDescent="0.25">
      <c r="A21" s="4" t="str">
        <f>HYPERLINK("http://www.autodoc.ru/Web/price/art/CVCRZ09008R?analog=on","CVCRZ09008R")</f>
        <v>CVCRZ09008R</v>
      </c>
      <c r="B21" s="1" t="s">
        <v>9</v>
      </c>
      <c r="C21" s="1" t="s">
        <v>7</v>
      </c>
      <c r="D21" t="s">
        <v>30</v>
      </c>
    </row>
    <row r="22" spans="1:4" x14ac:dyDescent="0.25">
      <c r="A22" s="4" t="str">
        <f>HYPERLINK("http://www.autodoc.ru/Web/price/art/CVCRZ13070N?analog=on","CVCRZ13070N")</f>
        <v>CVCRZ13070N</v>
      </c>
      <c r="B22" s="1" t="s">
        <v>31</v>
      </c>
      <c r="C22" s="1" t="s">
        <v>32</v>
      </c>
      <c r="D22" t="s">
        <v>33</v>
      </c>
    </row>
    <row r="23" spans="1:4" x14ac:dyDescent="0.25">
      <c r="A23" s="4" t="str">
        <f>HYPERLINK("http://www.autodoc.ru/Web/price/art/CVCRZ09070L?analog=on","CVCRZ09070L")</f>
        <v>CVCRZ09070L</v>
      </c>
      <c r="B23" s="1" t="s">
        <v>34</v>
      </c>
      <c r="C23" s="1" t="s">
        <v>7</v>
      </c>
      <c r="D23" t="s">
        <v>35</v>
      </c>
    </row>
    <row r="24" spans="1:4" x14ac:dyDescent="0.25">
      <c r="A24" s="4" t="str">
        <f>HYPERLINK("http://www.autodoc.ru/Web/price/art/CVCRZ09070R?analog=on","CVCRZ09070R")</f>
        <v>CVCRZ09070R</v>
      </c>
      <c r="B24" s="1" t="s">
        <v>36</v>
      </c>
      <c r="C24" s="1" t="s">
        <v>7</v>
      </c>
      <c r="D24" t="s">
        <v>37</v>
      </c>
    </row>
    <row r="25" spans="1:4" x14ac:dyDescent="0.25">
      <c r="A25" s="4" t="str">
        <f>HYPERLINK("http://www.autodoc.ru/Web/price/art/CVCRZ13071N?analog=on","CVCRZ13071N")</f>
        <v>CVCRZ13071N</v>
      </c>
      <c r="B25" s="1" t="s">
        <v>31</v>
      </c>
      <c r="C25" s="1" t="s">
        <v>32</v>
      </c>
      <c r="D25" t="s">
        <v>38</v>
      </c>
    </row>
    <row r="26" spans="1:4" x14ac:dyDescent="0.25">
      <c r="A26" s="4" t="str">
        <f>HYPERLINK("http://www.autodoc.ru/Web/price/art/CVCRZ09071L?analog=on","CVCRZ09071L")</f>
        <v>CVCRZ09071L</v>
      </c>
      <c r="B26" s="1" t="s">
        <v>34</v>
      </c>
      <c r="C26" s="1" t="s">
        <v>7</v>
      </c>
      <c r="D26" t="s">
        <v>39</v>
      </c>
    </row>
    <row r="27" spans="1:4" x14ac:dyDescent="0.25">
      <c r="A27" s="4" t="str">
        <f>HYPERLINK("http://www.autodoc.ru/Web/price/art/CVCRZ09071R?analog=on","CVCRZ09071R")</f>
        <v>CVCRZ09071R</v>
      </c>
      <c r="B27" s="1" t="s">
        <v>36</v>
      </c>
      <c r="C27" s="1" t="s">
        <v>7</v>
      </c>
      <c r="D27" t="s">
        <v>40</v>
      </c>
    </row>
    <row r="28" spans="1:4" x14ac:dyDescent="0.25">
      <c r="A28" s="4" t="str">
        <f>HYPERLINK("http://www.autodoc.ru/Web/price/art/CVCRZ13072N?analog=on","CVCRZ13072N")</f>
        <v>CVCRZ13072N</v>
      </c>
      <c r="B28" s="1" t="s">
        <v>31</v>
      </c>
      <c r="C28" s="1" t="s">
        <v>32</v>
      </c>
      <c r="D28" t="s">
        <v>41</v>
      </c>
    </row>
    <row r="29" spans="1:4" x14ac:dyDescent="0.25">
      <c r="A29" s="4" t="str">
        <f>HYPERLINK("http://www.autodoc.ru/Web/price/art/CVCRZ09072L?analog=on","CVCRZ09072L")</f>
        <v>CVCRZ09072L</v>
      </c>
      <c r="B29" s="1" t="s">
        <v>34</v>
      </c>
      <c r="C29" s="1" t="s">
        <v>7</v>
      </c>
      <c r="D29" t="s">
        <v>42</v>
      </c>
    </row>
    <row r="30" spans="1:4" x14ac:dyDescent="0.25">
      <c r="A30" s="4" t="str">
        <f>HYPERLINK("http://www.autodoc.ru/Web/price/art/CVCRZ09072R?analog=on","CVCRZ09072R")</f>
        <v>CVCRZ09072R</v>
      </c>
      <c r="B30" s="1" t="s">
        <v>36</v>
      </c>
      <c r="C30" s="1" t="s">
        <v>7</v>
      </c>
      <c r="D30" t="s">
        <v>43</v>
      </c>
    </row>
    <row r="31" spans="1:4" x14ac:dyDescent="0.25">
      <c r="A31" s="4" t="str">
        <f>HYPERLINK("http://www.autodoc.ru/Web/price/art/CVCRZ09073N?analog=on","CVCRZ09073N")</f>
        <v>CVCRZ09073N</v>
      </c>
      <c r="B31" s="1" t="s">
        <v>44</v>
      </c>
      <c r="C31" s="1" t="s">
        <v>7</v>
      </c>
      <c r="D31" t="s">
        <v>45</v>
      </c>
    </row>
    <row r="32" spans="1:4" x14ac:dyDescent="0.25">
      <c r="A32" s="4" t="str">
        <f>HYPERLINK("http://www.autodoc.ru/Web/price/art/CVCRZ09074N?analog=on","CVCRZ09074N")</f>
        <v>CVCRZ09074N</v>
      </c>
      <c r="B32" s="1" t="s">
        <v>46</v>
      </c>
      <c r="C32" s="1" t="s">
        <v>7</v>
      </c>
      <c r="D32" t="s">
        <v>33</v>
      </c>
    </row>
    <row r="33" spans="1:4" x14ac:dyDescent="0.25">
      <c r="A33" s="4" t="str">
        <f>HYPERLINK("http://www.autodoc.ru/Web/price/art/CVCRZ09075N?analog=on","CVCRZ09075N")</f>
        <v>CVCRZ09075N</v>
      </c>
      <c r="B33" s="1" t="s">
        <v>46</v>
      </c>
      <c r="C33" s="1" t="s">
        <v>7</v>
      </c>
      <c r="D33" t="s">
        <v>47</v>
      </c>
    </row>
    <row r="34" spans="1:4" x14ac:dyDescent="0.25">
      <c r="A34" s="4" t="str">
        <f>HYPERLINK("http://www.autodoc.ru/Web/price/art/CVCRZ13100HB?analog=on","CVCRZ13100HB")</f>
        <v>CVCRZ13100HB</v>
      </c>
      <c r="B34" s="1" t="s">
        <v>48</v>
      </c>
      <c r="C34" s="1" t="s">
        <v>32</v>
      </c>
      <c r="D34" t="s">
        <v>49</v>
      </c>
    </row>
    <row r="35" spans="1:4" x14ac:dyDescent="0.25">
      <c r="A35" s="4" t="str">
        <f>HYPERLINK("http://www.autodoc.ru/Web/price/art/CVCRZ09100HB?analog=on","CVCRZ09100HB")</f>
        <v>CVCRZ09100HB</v>
      </c>
      <c r="B35" s="1" t="s">
        <v>50</v>
      </c>
      <c r="C35" s="1" t="s">
        <v>7</v>
      </c>
      <c r="D35" t="s">
        <v>51</v>
      </c>
    </row>
    <row r="36" spans="1:4" x14ac:dyDescent="0.25">
      <c r="A36" s="4" t="str">
        <f>HYPERLINK("http://www.autodoc.ru/Web/price/art/CVCRZ09101HB?analog=on","CVCRZ09101HB")</f>
        <v>CVCRZ09101HB</v>
      </c>
      <c r="B36" s="1" t="s">
        <v>52</v>
      </c>
      <c r="C36" s="1" t="s">
        <v>7</v>
      </c>
      <c r="D36" t="s">
        <v>53</v>
      </c>
    </row>
    <row r="37" spans="1:4" x14ac:dyDescent="0.25">
      <c r="A37" s="4" t="str">
        <f>HYPERLINK("http://www.autodoc.ru/Web/price/art/CVCRZ13101HB?analog=on","CVCRZ13101HB")</f>
        <v>CVCRZ13101HB</v>
      </c>
      <c r="B37" s="1" t="s">
        <v>54</v>
      </c>
      <c r="C37" s="1" t="s">
        <v>32</v>
      </c>
      <c r="D37" t="s">
        <v>55</v>
      </c>
    </row>
    <row r="38" spans="1:4" x14ac:dyDescent="0.25">
      <c r="A38" s="4" t="str">
        <f>HYPERLINK("http://www.autodoc.ru/Web/price/art/CVCRZ09102HB?analog=on","CVCRZ09102HB")</f>
        <v>CVCRZ09102HB</v>
      </c>
      <c r="B38" s="1" t="s">
        <v>52</v>
      </c>
      <c r="C38" s="1" t="s">
        <v>7</v>
      </c>
      <c r="D38" t="s">
        <v>49</v>
      </c>
    </row>
    <row r="39" spans="1:4" x14ac:dyDescent="0.25">
      <c r="A39" s="4" t="str">
        <f>HYPERLINK("http://www.autodoc.ru/Web/price/art/CVCRZ09103HB?analog=on","CVCRZ09103HB")</f>
        <v>CVCRZ09103HB</v>
      </c>
      <c r="B39" s="1" t="s">
        <v>50</v>
      </c>
      <c r="C39" s="1" t="s">
        <v>7</v>
      </c>
      <c r="D39" t="s">
        <v>55</v>
      </c>
    </row>
    <row r="40" spans="1:4" x14ac:dyDescent="0.25">
      <c r="A40" s="4" t="str">
        <f>HYPERLINK("http://www.autodoc.ru/Web/price/art/CVCRZ13160?analog=on","CVCRZ13160")</f>
        <v>CVCRZ13160</v>
      </c>
      <c r="B40" s="1" t="s">
        <v>56</v>
      </c>
      <c r="C40" s="1" t="s">
        <v>32</v>
      </c>
      <c r="D40" t="s">
        <v>57</v>
      </c>
    </row>
    <row r="41" spans="1:4" x14ac:dyDescent="0.25">
      <c r="A41" s="4" t="str">
        <f>HYPERLINK("http://www.autodoc.ru/Web/price/art/CVCRZ09160B?analog=on","CVCRZ09160B")</f>
        <v>CVCRZ09160B</v>
      </c>
      <c r="B41" s="1" t="s">
        <v>58</v>
      </c>
      <c r="C41" s="1" t="s">
        <v>7</v>
      </c>
      <c r="D41" t="s">
        <v>59</v>
      </c>
    </row>
    <row r="42" spans="1:4" x14ac:dyDescent="0.25">
      <c r="A42" s="4" t="str">
        <f>HYPERLINK("http://www.autodoc.ru/Web/price/art/CVCRZ09161?analog=on","CVCRZ09161")</f>
        <v>CVCRZ09161</v>
      </c>
      <c r="B42" s="1" t="s">
        <v>58</v>
      </c>
      <c r="C42" s="1" t="s">
        <v>7</v>
      </c>
      <c r="D42" t="s">
        <v>57</v>
      </c>
    </row>
    <row r="43" spans="1:4" x14ac:dyDescent="0.25">
      <c r="A43" s="4" t="str">
        <f>HYPERLINK("http://www.autodoc.ru/Web/price/art/CVCRZ09180?analog=on","CVCRZ09180")</f>
        <v>CVCRZ09180</v>
      </c>
      <c r="B43" s="1" t="s">
        <v>60</v>
      </c>
      <c r="C43" s="1" t="s">
        <v>7</v>
      </c>
      <c r="D43" t="s">
        <v>61</v>
      </c>
    </row>
    <row r="44" spans="1:4" x14ac:dyDescent="0.25">
      <c r="A44" s="4" t="str">
        <f>HYPERLINK("http://www.autodoc.ru/Web/price/art/CVCRZ09190BL?analog=on","CVCRZ09190BL")</f>
        <v>CVCRZ09190BL</v>
      </c>
      <c r="B44" s="1" t="s">
        <v>62</v>
      </c>
      <c r="C44" s="1" t="s">
        <v>7</v>
      </c>
      <c r="D44" t="s">
        <v>63</v>
      </c>
    </row>
    <row r="45" spans="1:4" x14ac:dyDescent="0.25">
      <c r="A45" s="4" t="str">
        <f>HYPERLINK("http://www.autodoc.ru/Web/price/art/CVCRZ13190L?analog=on","CVCRZ13190L")</f>
        <v>CVCRZ13190L</v>
      </c>
      <c r="B45" s="1" t="s">
        <v>64</v>
      </c>
      <c r="C45" s="1" t="s">
        <v>32</v>
      </c>
      <c r="D45" t="s">
        <v>65</v>
      </c>
    </row>
    <row r="46" spans="1:4" x14ac:dyDescent="0.25">
      <c r="A46" s="4" t="str">
        <f>HYPERLINK("http://www.autodoc.ru/Web/price/art/CVCRZ09190BR?analog=on","CVCRZ09190BR")</f>
        <v>CVCRZ09190BR</v>
      </c>
      <c r="B46" s="1" t="s">
        <v>66</v>
      </c>
      <c r="C46" s="1" t="s">
        <v>7</v>
      </c>
      <c r="D46" t="s">
        <v>67</v>
      </c>
    </row>
    <row r="47" spans="1:4" x14ac:dyDescent="0.25">
      <c r="A47" s="4" t="str">
        <f>HYPERLINK("http://www.autodoc.ru/Web/price/art/CVCRZ13190R?analog=on","CVCRZ13190R")</f>
        <v>CVCRZ13190R</v>
      </c>
      <c r="B47" s="1" t="s">
        <v>68</v>
      </c>
      <c r="C47" s="1" t="s">
        <v>32</v>
      </c>
      <c r="D47" t="s">
        <v>69</v>
      </c>
    </row>
    <row r="48" spans="1:4" x14ac:dyDescent="0.25">
      <c r="A48" s="4" t="str">
        <f>HYPERLINK("http://www.autodoc.ru/Web/price/art/CVCRZ09191BL?analog=on","CVCRZ09191BL")</f>
        <v>CVCRZ09191BL</v>
      </c>
      <c r="B48" s="1" t="s">
        <v>62</v>
      </c>
      <c r="C48" s="1" t="s">
        <v>7</v>
      </c>
      <c r="D48" t="s">
        <v>70</v>
      </c>
    </row>
    <row r="49" spans="1:4" x14ac:dyDescent="0.25">
      <c r="A49" s="4" t="str">
        <f>HYPERLINK("http://www.autodoc.ru/Web/price/art/CVCRZ09191BR?analog=on","CVCRZ09191BR")</f>
        <v>CVCRZ09191BR</v>
      </c>
      <c r="B49" s="1" t="s">
        <v>66</v>
      </c>
      <c r="C49" s="1" t="s">
        <v>7</v>
      </c>
      <c r="D49" t="s">
        <v>71</v>
      </c>
    </row>
    <row r="50" spans="1:4" x14ac:dyDescent="0.25">
      <c r="A50" s="4" t="str">
        <f>HYPERLINK("http://www.autodoc.ru/Web/price/art/CVCRZ09220X?analog=on","CVCRZ09220X")</f>
        <v>CVCRZ09220X</v>
      </c>
      <c r="B50" s="1" t="s">
        <v>72</v>
      </c>
      <c r="C50" s="1" t="s">
        <v>7</v>
      </c>
      <c r="D50" t="s">
        <v>73</v>
      </c>
    </row>
    <row r="51" spans="1:4" x14ac:dyDescent="0.25">
      <c r="A51" s="4" t="str">
        <f>HYPERLINK("http://www.autodoc.ru/Web/price/art/CVCRZ13220?analog=on","CVCRZ13220")</f>
        <v>CVCRZ13220</v>
      </c>
      <c r="B51" s="1" t="s">
        <v>74</v>
      </c>
      <c r="C51" s="1" t="s">
        <v>32</v>
      </c>
      <c r="D51" t="s">
        <v>75</v>
      </c>
    </row>
    <row r="52" spans="1:4" x14ac:dyDescent="0.25">
      <c r="A52" s="4" t="str">
        <f>HYPERLINK("http://www.autodoc.ru/Web/price/art/CVCRZ09221?analog=on","CVCRZ09221")</f>
        <v>CVCRZ09221</v>
      </c>
      <c r="B52" s="1" t="s">
        <v>72</v>
      </c>
      <c r="C52" s="1" t="s">
        <v>7</v>
      </c>
      <c r="D52" t="s">
        <v>76</v>
      </c>
    </row>
    <row r="53" spans="1:4" x14ac:dyDescent="0.25">
      <c r="A53" s="4" t="str">
        <f>HYPERLINK("http://www.autodoc.ru/Web/price/art/CVCRZ09240?analog=on","CVCRZ09240")</f>
        <v>CVCRZ09240</v>
      </c>
      <c r="B53" s="1" t="s">
        <v>77</v>
      </c>
      <c r="C53" s="1" t="s">
        <v>7</v>
      </c>
      <c r="D53" t="s">
        <v>78</v>
      </c>
    </row>
    <row r="54" spans="1:4" x14ac:dyDescent="0.25">
      <c r="A54" s="4" t="str">
        <f>HYPERLINK("http://www.autodoc.ru/Web/price/art/CVCRZ09241?analog=on","CVCRZ09241")</f>
        <v>CVCRZ09241</v>
      </c>
      <c r="B54" s="1" t="s">
        <v>79</v>
      </c>
      <c r="C54" s="1" t="s">
        <v>7</v>
      </c>
      <c r="D54" t="s">
        <v>80</v>
      </c>
    </row>
    <row r="55" spans="1:4" x14ac:dyDescent="0.25">
      <c r="A55" s="4" t="str">
        <f>HYPERLINK("http://www.autodoc.ru/Web/price/art/CVCRZ09242?analog=on","CVCRZ09242")</f>
        <v>CVCRZ09242</v>
      </c>
      <c r="B55" s="1" t="s">
        <v>81</v>
      </c>
      <c r="C55" s="1" t="s">
        <v>7</v>
      </c>
      <c r="D55" t="s">
        <v>82</v>
      </c>
    </row>
    <row r="56" spans="1:4" x14ac:dyDescent="0.25">
      <c r="A56" s="4" t="str">
        <f>HYPERLINK("http://www.autodoc.ru/Web/price/art/CVCRZ09243?analog=on","CVCRZ09243")</f>
        <v>CVCRZ09243</v>
      </c>
      <c r="B56" s="1" t="s">
        <v>83</v>
      </c>
      <c r="C56" s="1" t="s">
        <v>7</v>
      </c>
      <c r="D56" t="s">
        <v>84</v>
      </c>
    </row>
    <row r="57" spans="1:4" x14ac:dyDescent="0.25">
      <c r="A57" s="4" t="str">
        <f>HYPERLINK("http://www.autodoc.ru/Web/price/art/CVCRZ09270L?analog=on","CVCRZ09270L")</f>
        <v>CVCRZ09270L</v>
      </c>
      <c r="B57" s="1" t="s">
        <v>85</v>
      </c>
      <c r="C57" s="1" t="s">
        <v>7</v>
      </c>
      <c r="D57" t="s">
        <v>86</v>
      </c>
    </row>
    <row r="58" spans="1:4" x14ac:dyDescent="0.25">
      <c r="A58" s="4" t="str">
        <f>HYPERLINK("http://www.autodoc.ru/Web/price/art/CVCRZ09270R?analog=on","CVCRZ09270R")</f>
        <v>CVCRZ09270R</v>
      </c>
      <c r="B58" s="1" t="s">
        <v>87</v>
      </c>
      <c r="C58" s="1" t="s">
        <v>7</v>
      </c>
      <c r="D58" t="s">
        <v>88</v>
      </c>
    </row>
    <row r="59" spans="1:4" x14ac:dyDescent="0.25">
      <c r="A59" s="4" t="str">
        <f>HYPERLINK("http://www.autodoc.ru/Web/price/art/CVCRZ09271L?analog=on","CVCRZ09271L")</f>
        <v>CVCRZ09271L</v>
      </c>
      <c r="B59" s="1" t="s">
        <v>85</v>
      </c>
      <c r="C59" s="1" t="s">
        <v>7</v>
      </c>
      <c r="D59" t="s">
        <v>89</v>
      </c>
    </row>
    <row r="60" spans="1:4" x14ac:dyDescent="0.25">
      <c r="A60" s="4" t="str">
        <f>HYPERLINK("http://www.autodoc.ru/Web/price/art/CVCRZ09271R?analog=on","CVCRZ09271R")</f>
        <v>CVCRZ09271R</v>
      </c>
      <c r="B60" s="1" t="s">
        <v>87</v>
      </c>
      <c r="C60" s="1" t="s">
        <v>7</v>
      </c>
      <c r="D60" t="s">
        <v>90</v>
      </c>
    </row>
    <row r="61" spans="1:4" x14ac:dyDescent="0.25">
      <c r="A61" s="4" t="str">
        <f>HYPERLINK("http://www.autodoc.ru/Web/price/art/OPAST04280L?analog=on","OPAST04280L")</f>
        <v>OPAST04280L</v>
      </c>
      <c r="B61" s="1" t="s">
        <v>91</v>
      </c>
      <c r="C61" s="1" t="s">
        <v>92</v>
      </c>
      <c r="D61" t="s">
        <v>93</v>
      </c>
    </row>
    <row r="62" spans="1:4" x14ac:dyDescent="0.25">
      <c r="A62" s="4" t="str">
        <f>HYPERLINK("http://www.autodoc.ru/Web/price/art/OPAST04280R?analog=on","OPAST04280R")</f>
        <v>OPAST04280R</v>
      </c>
      <c r="B62" s="1" t="s">
        <v>94</v>
      </c>
      <c r="C62" s="1" t="s">
        <v>92</v>
      </c>
      <c r="D62" t="s">
        <v>95</v>
      </c>
    </row>
    <row r="63" spans="1:4" x14ac:dyDescent="0.25">
      <c r="A63" s="4" t="str">
        <f>HYPERLINK("http://www.autodoc.ru/Web/price/art/CVCRZ09280L?analog=on","CVCRZ09280L")</f>
        <v>CVCRZ09280L</v>
      </c>
      <c r="B63" s="1" t="s">
        <v>96</v>
      </c>
      <c r="C63" s="1" t="s">
        <v>7</v>
      </c>
      <c r="D63" t="s">
        <v>97</v>
      </c>
    </row>
    <row r="64" spans="1:4" x14ac:dyDescent="0.25">
      <c r="A64" s="4" t="str">
        <f>HYPERLINK("http://www.autodoc.ru/Web/price/art/CVCRZ09280R?analog=on","CVCRZ09280R")</f>
        <v>CVCRZ09280R</v>
      </c>
      <c r="B64" s="1" t="s">
        <v>98</v>
      </c>
      <c r="C64" s="1" t="s">
        <v>7</v>
      </c>
      <c r="D64" t="s">
        <v>99</v>
      </c>
    </row>
    <row r="65" spans="1:4" x14ac:dyDescent="0.25">
      <c r="A65" s="4" t="str">
        <f>HYPERLINK("http://www.autodoc.ru/Web/price/art/CVCRZ09281L?analog=on","CVCRZ09281L")</f>
        <v>CVCRZ09281L</v>
      </c>
      <c r="B65" s="1" t="s">
        <v>91</v>
      </c>
      <c r="C65" s="1" t="s">
        <v>7</v>
      </c>
      <c r="D65" t="s">
        <v>100</v>
      </c>
    </row>
    <row r="66" spans="1:4" x14ac:dyDescent="0.25">
      <c r="A66" s="4" t="str">
        <f>HYPERLINK("http://www.autodoc.ru/Web/price/art/CVCRZ09281R?analog=on","CVCRZ09281R")</f>
        <v>CVCRZ09281R</v>
      </c>
      <c r="B66" s="1" t="s">
        <v>94</v>
      </c>
      <c r="C66" s="1" t="s">
        <v>7</v>
      </c>
      <c r="D66" t="s">
        <v>101</v>
      </c>
    </row>
    <row r="67" spans="1:4" x14ac:dyDescent="0.25">
      <c r="A67" s="4" t="str">
        <f>HYPERLINK("http://www.autodoc.ru/Web/price/art/CVCRZ09300L?analog=on","CVCRZ09300L")</f>
        <v>CVCRZ09300L</v>
      </c>
      <c r="B67" s="1" t="s">
        <v>102</v>
      </c>
      <c r="C67" s="1" t="s">
        <v>7</v>
      </c>
      <c r="D67" t="s">
        <v>103</v>
      </c>
    </row>
    <row r="68" spans="1:4" x14ac:dyDescent="0.25">
      <c r="A68" s="4" t="str">
        <f>HYPERLINK("http://www.autodoc.ru/Web/price/art/CVCRZ09300R?analog=on","CVCRZ09300R")</f>
        <v>CVCRZ09300R</v>
      </c>
      <c r="B68" s="1" t="s">
        <v>104</v>
      </c>
      <c r="C68" s="1" t="s">
        <v>7</v>
      </c>
      <c r="D68" t="s">
        <v>105</v>
      </c>
    </row>
    <row r="69" spans="1:4" x14ac:dyDescent="0.25">
      <c r="A69" s="4" t="str">
        <f>HYPERLINK("http://www.autodoc.ru/Web/price/art/CVCRZ09301L?analog=on","CVCRZ09301L")</f>
        <v>CVCRZ09301L</v>
      </c>
      <c r="B69" s="1" t="s">
        <v>106</v>
      </c>
      <c r="C69" s="1" t="s">
        <v>7</v>
      </c>
      <c r="D69" t="s">
        <v>107</v>
      </c>
    </row>
    <row r="70" spans="1:4" x14ac:dyDescent="0.25">
      <c r="A70" s="4" t="str">
        <f>HYPERLINK("http://www.autodoc.ru/Web/price/art/CVCRZ09301R?analog=on","CVCRZ09301R")</f>
        <v>CVCRZ09301R</v>
      </c>
      <c r="B70" s="1" t="s">
        <v>108</v>
      </c>
      <c r="C70" s="1" t="s">
        <v>7</v>
      </c>
      <c r="D70" t="s">
        <v>109</v>
      </c>
    </row>
    <row r="71" spans="1:4" x14ac:dyDescent="0.25">
      <c r="A71" s="4" t="str">
        <f>HYPERLINK("http://www.autodoc.ru/Web/price/art/CVCRZ09310N?analog=on","CVCRZ09310N")</f>
        <v>CVCRZ09310N</v>
      </c>
      <c r="B71" s="1" t="s">
        <v>110</v>
      </c>
      <c r="C71" s="1" t="s">
        <v>7</v>
      </c>
      <c r="D71" t="s">
        <v>111</v>
      </c>
    </row>
    <row r="72" spans="1:4" x14ac:dyDescent="0.25">
      <c r="A72" s="4" t="str">
        <f>HYPERLINK("http://www.autodoc.ru/Web/price/art/CVCRZ09330?analog=on","CVCRZ09330")</f>
        <v>CVCRZ09330</v>
      </c>
      <c r="B72" s="1" t="s">
        <v>112</v>
      </c>
      <c r="C72" s="1" t="s">
        <v>7</v>
      </c>
      <c r="D72" t="s">
        <v>113</v>
      </c>
    </row>
    <row r="73" spans="1:4" x14ac:dyDescent="0.25">
      <c r="A73" s="4" t="str">
        <f>HYPERLINK("http://www.autodoc.ru/Web/price/art/CVCRZ09331?analog=on","CVCRZ09331")</f>
        <v>CVCRZ09331</v>
      </c>
      <c r="B73" s="1" t="s">
        <v>112</v>
      </c>
      <c r="C73" s="1" t="s">
        <v>7</v>
      </c>
      <c r="D73" t="s">
        <v>114</v>
      </c>
    </row>
    <row r="74" spans="1:4" x14ac:dyDescent="0.25">
      <c r="A74" s="4" t="str">
        <f>HYPERLINK("http://www.autodoc.ru/Web/price/art/CVCRZ09340L?analog=on","CVCRZ09340L")</f>
        <v>CVCRZ09340L</v>
      </c>
      <c r="B74" s="1" t="s">
        <v>115</v>
      </c>
      <c r="C74" s="1" t="s">
        <v>7</v>
      </c>
      <c r="D74" t="s">
        <v>116</v>
      </c>
    </row>
    <row r="75" spans="1:4" x14ac:dyDescent="0.25">
      <c r="A75" s="4" t="str">
        <f>HYPERLINK("http://www.autodoc.ru/Web/price/art/CVCRZ09340R?analog=on","CVCRZ09340R")</f>
        <v>CVCRZ09340R</v>
      </c>
      <c r="B75" s="1" t="s">
        <v>117</v>
      </c>
      <c r="C75" s="1" t="s">
        <v>7</v>
      </c>
      <c r="D75" t="s">
        <v>118</v>
      </c>
    </row>
    <row r="76" spans="1:4" x14ac:dyDescent="0.25">
      <c r="A76" s="4" t="str">
        <f>HYPERLINK("http://www.autodoc.ru/Web/price/art/CVCRZ09390?analog=on","CVCRZ09390")</f>
        <v>CVCRZ09390</v>
      </c>
      <c r="B76" s="1" t="s">
        <v>119</v>
      </c>
      <c r="C76" s="1" t="s">
        <v>7</v>
      </c>
      <c r="D76" t="s">
        <v>120</v>
      </c>
    </row>
    <row r="77" spans="1:4" x14ac:dyDescent="0.25">
      <c r="A77" s="4" t="str">
        <f>HYPERLINK("http://www.autodoc.ru/Web/price/art/CVCRZ09391?analog=on","CVCRZ09391")</f>
        <v>CVCRZ09391</v>
      </c>
      <c r="B77" s="1" t="s">
        <v>119</v>
      </c>
      <c r="C77" s="1" t="s">
        <v>7</v>
      </c>
      <c r="D77" t="s">
        <v>121</v>
      </c>
    </row>
    <row r="78" spans="1:4" x14ac:dyDescent="0.25">
      <c r="A78" s="4" t="str">
        <f>HYPERLINK("http://www.autodoc.ru/Web/price/art/CVCRZ09400L?analog=on","CVCRZ09400L")</f>
        <v>CVCRZ09400L</v>
      </c>
      <c r="B78" s="1" t="s">
        <v>122</v>
      </c>
      <c r="C78" s="1" t="s">
        <v>7</v>
      </c>
      <c r="D78" t="s">
        <v>123</v>
      </c>
    </row>
    <row r="79" spans="1:4" x14ac:dyDescent="0.25">
      <c r="A79" s="4" t="str">
        <f>HYPERLINK("http://www.autodoc.ru/Web/price/art/CVCRZ09400R?analog=on","CVCRZ09400R")</f>
        <v>CVCRZ09400R</v>
      </c>
      <c r="B79" s="1" t="s">
        <v>124</v>
      </c>
      <c r="C79" s="1" t="s">
        <v>7</v>
      </c>
      <c r="D79" t="s">
        <v>125</v>
      </c>
    </row>
    <row r="80" spans="1:4" x14ac:dyDescent="0.25">
      <c r="A80" s="4" t="str">
        <f>HYPERLINK("http://www.autodoc.ru/Web/price/art/CVCRZ094C0?analog=on","CVCRZ094C0")</f>
        <v>CVCRZ094C0</v>
      </c>
      <c r="C80" s="1" t="s">
        <v>7</v>
      </c>
      <c r="D80" t="s">
        <v>126</v>
      </c>
    </row>
    <row r="81" spans="1:4" x14ac:dyDescent="0.25">
      <c r="A81" s="4" t="str">
        <f>HYPERLINK("http://www.autodoc.ru/Web/price/art/CVCRZ09430?analog=on","CVCRZ09430")</f>
        <v>CVCRZ09430</v>
      </c>
      <c r="B81" s="1" t="s">
        <v>127</v>
      </c>
      <c r="C81" s="1" t="s">
        <v>7</v>
      </c>
      <c r="D81" t="s">
        <v>128</v>
      </c>
    </row>
    <row r="82" spans="1:4" x14ac:dyDescent="0.25">
      <c r="A82" s="4" t="str">
        <f>HYPERLINK("http://www.autodoc.ru/Web/price/art/CVCRZ09450L?analog=on","CVCRZ09450L")</f>
        <v>CVCRZ09450L</v>
      </c>
      <c r="B82" s="1" t="s">
        <v>129</v>
      </c>
      <c r="C82" s="1" t="s">
        <v>7</v>
      </c>
      <c r="D82" t="s">
        <v>130</v>
      </c>
    </row>
    <row r="83" spans="1:4" x14ac:dyDescent="0.25">
      <c r="A83" s="4" t="str">
        <f>HYPERLINK("http://www.autodoc.ru/Web/price/art/CVCRZ09450R?analog=on","CVCRZ09450R")</f>
        <v>CVCRZ09450R</v>
      </c>
      <c r="B83" s="1" t="s">
        <v>131</v>
      </c>
      <c r="C83" s="1" t="s">
        <v>7</v>
      </c>
      <c r="D83" t="s">
        <v>132</v>
      </c>
    </row>
    <row r="84" spans="1:4" x14ac:dyDescent="0.25">
      <c r="A84" s="4" t="str">
        <f>HYPERLINK("http://www.autodoc.ru/Web/price/art/CVCRZ09451XL?analog=on","CVCRZ09451XL")</f>
        <v>CVCRZ09451XL</v>
      </c>
      <c r="B84" s="1" t="s">
        <v>129</v>
      </c>
      <c r="C84" s="1" t="s">
        <v>7</v>
      </c>
      <c r="D84" t="s">
        <v>133</v>
      </c>
    </row>
    <row r="85" spans="1:4" x14ac:dyDescent="0.25">
      <c r="A85" s="4" t="str">
        <f>HYPERLINK("http://www.autodoc.ru/Web/price/art/CVCRZ09451XR?analog=on","CVCRZ09451XR")</f>
        <v>CVCRZ09451XR</v>
      </c>
      <c r="B85" s="1" t="s">
        <v>131</v>
      </c>
      <c r="C85" s="1" t="s">
        <v>7</v>
      </c>
      <c r="D85" t="s">
        <v>134</v>
      </c>
    </row>
    <row r="86" spans="1:4" x14ac:dyDescent="0.25">
      <c r="A86" s="4" t="str">
        <f>HYPERLINK("http://www.autodoc.ru/Web/price/art/CVCRZ09452L?analog=on","CVCRZ09452L")</f>
        <v>CVCRZ09452L</v>
      </c>
      <c r="B86" s="1" t="s">
        <v>129</v>
      </c>
      <c r="C86" s="1" t="s">
        <v>7</v>
      </c>
      <c r="D86" t="s">
        <v>135</v>
      </c>
    </row>
    <row r="87" spans="1:4" x14ac:dyDescent="0.25">
      <c r="A87" s="4" t="str">
        <f>HYPERLINK("http://www.autodoc.ru/Web/price/art/CVCRZ09452R?analog=on","CVCRZ09452R")</f>
        <v>CVCRZ09452R</v>
      </c>
      <c r="B87" s="1" t="s">
        <v>131</v>
      </c>
      <c r="C87" s="1" t="s">
        <v>7</v>
      </c>
      <c r="D87" t="s">
        <v>136</v>
      </c>
    </row>
    <row r="88" spans="1:4" x14ac:dyDescent="0.25">
      <c r="A88" s="4" t="str">
        <f>HYPERLINK("http://www.autodoc.ru/Web/price/art/CVCRZ09453L?analog=on","CVCRZ09453L")</f>
        <v>CVCRZ09453L</v>
      </c>
      <c r="B88" s="1" t="s">
        <v>137</v>
      </c>
      <c r="C88" s="1" t="s">
        <v>7</v>
      </c>
      <c r="D88" t="s">
        <v>138</v>
      </c>
    </row>
    <row r="89" spans="1:4" x14ac:dyDescent="0.25">
      <c r="A89" s="4" t="str">
        <f>HYPERLINK("http://www.autodoc.ru/Web/price/art/CVCRZ09453R?analog=on","CVCRZ09453R")</f>
        <v>CVCRZ09453R</v>
      </c>
      <c r="B89" s="1" t="s">
        <v>139</v>
      </c>
      <c r="C89" s="1" t="s">
        <v>7</v>
      </c>
      <c r="D89" t="s">
        <v>140</v>
      </c>
    </row>
    <row r="90" spans="1:4" x14ac:dyDescent="0.25">
      <c r="A90" s="4" t="str">
        <f>HYPERLINK("http://www.autodoc.ru/Web/price/art/CVCRZ09454L?analog=on","CVCRZ09454L")</f>
        <v>CVCRZ09454L</v>
      </c>
      <c r="B90" s="1" t="s">
        <v>141</v>
      </c>
      <c r="C90" s="1" t="s">
        <v>7</v>
      </c>
      <c r="D90" t="s">
        <v>142</v>
      </c>
    </row>
    <row r="91" spans="1:4" x14ac:dyDescent="0.25">
      <c r="A91" s="4" t="str">
        <f>HYPERLINK("http://www.autodoc.ru/Web/price/art/CVCRZ09454R?analog=on","CVCRZ09454R")</f>
        <v>CVCRZ09454R</v>
      </c>
      <c r="B91" s="1" t="s">
        <v>143</v>
      </c>
      <c r="C91" s="1" t="s">
        <v>7</v>
      </c>
      <c r="D91" t="s">
        <v>144</v>
      </c>
    </row>
    <row r="92" spans="1:4" x14ac:dyDescent="0.25">
      <c r="A92" s="4" t="str">
        <f>HYPERLINK("http://www.autodoc.ru/Web/price/art/CVCRZ094G0?analog=on","CVCRZ094G0")</f>
        <v>CVCRZ094G0</v>
      </c>
      <c r="B92" s="1" t="s">
        <v>145</v>
      </c>
      <c r="C92" s="1" t="s">
        <v>7</v>
      </c>
      <c r="D92" t="s">
        <v>146</v>
      </c>
    </row>
    <row r="93" spans="1:4" x14ac:dyDescent="0.25">
      <c r="A93" s="4" t="str">
        <f>HYPERLINK("http://www.autodoc.ru/Web/price/art/CVCRZ09480L?analog=on","CVCRZ09480L")</f>
        <v>CVCRZ09480L</v>
      </c>
      <c r="B93" s="1" t="s">
        <v>147</v>
      </c>
      <c r="C93" s="1" t="s">
        <v>7</v>
      </c>
      <c r="D93" t="s">
        <v>148</v>
      </c>
    </row>
    <row r="94" spans="1:4" x14ac:dyDescent="0.25">
      <c r="A94" s="4" t="str">
        <f>HYPERLINK("http://www.autodoc.ru/Web/price/art/CVCRZ09480R?analog=on","CVCRZ09480R")</f>
        <v>CVCRZ09480R</v>
      </c>
      <c r="B94" s="1" t="s">
        <v>149</v>
      </c>
      <c r="C94" s="1" t="s">
        <v>7</v>
      </c>
      <c r="D94" t="s">
        <v>150</v>
      </c>
    </row>
    <row r="95" spans="1:4" x14ac:dyDescent="0.25">
      <c r="A95" s="4" t="str">
        <f>HYPERLINK("http://www.autodoc.ru/Web/price/art/CVCRZ094J0P?analog=on","CVCRZ094J0P")</f>
        <v>CVCRZ094J0P</v>
      </c>
      <c r="B95" s="1" t="s">
        <v>151</v>
      </c>
      <c r="C95" s="1" t="s">
        <v>7</v>
      </c>
      <c r="D95" t="s">
        <v>152</v>
      </c>
    </row>
    <row r="96" spans="1:4" x14ac:dyDescent="0.25">
      <c r="A96" s="4" t="str">
        <f>HYPERLINK("http://www.autodoc.ru/Web/price/art/CVCRZ09510L?analog=on","CVCRZ09510L")</f>
        <v>CVCRZ09510L</v>
      </c>
      <c r="B96" s="1" t="s">
        <v>153</v>
      </c>
      <c r="C96" s="1" t="s">
        <v>7</v>
      </c>
      <c r="D96" t="s">
        <v>154</v>
      </c>
    </row>
    <row r="97" spans="1:4" x14ac:dyDescent="0.25">
      <c r="A97" s="4" t="str">
        <f>HYPERLINK("http://www.autodoc.ru/Web/price/art/CVCRZ09510R?analog=on","CVCRZ09510R")</f>
        <v>CVCRZ09510R</v>
      </c>
      <c r="B97" s="1" t="s">
        <v>155</v>
      </c>
      <c r="C97" s="1" t="s">
        <v>7</v>
      </c>
      <c r="D97" t="s">
        <v>156</v>
      </c>
    </row>
    <row r="98" spans="1:4" x14ac:dyDescent="0.25">
      <c r="A98" s="4" t="str">
        <f>HYPERLINK("http://www.autodoc.ru/Web/price/art/CVCRZ09520L?analog=on","CVCRZ09520L")</f>
        <v>CVCRZ09520L</v>
      </c>
      <c r="B98" s="1" t="s">
        <v>157</v>
      </c>
      <c r="C98" s="1" t="s">
        <v>7</v>
      </c>
      <c r="D98" t="s">
        <v>158</v>
      </c>
    </row>
    <row r="99" spans="1:4" x14ac:dyDescent="0.25">
      <c r="A99" s="4" t="str">
        <f>HYPERLINK("http://www.autodoc.ru/Web/price/art/CVCRZ09520R?analog=on","CVCRZ09520R")</f>
        <v>CVCRZ09520R</v>
      </c>
      <c r="B99" s="1" t="s">
        <v>159</v>
      </c>
      <c r="C99" s="1" t="s">
        <v>7</v>
      </c>
      <c r="D99" t="s">
        <v>160</v>
      </c>
    </row>
    <row r="100" spans="1:4" x14ac:dyDescent="0.25">
      <c r="A100" s="4" t="str">
        <f>HYPERLINK("http://www.autodoc.ru/Web/price/art/CVCRZ09550L?analog=on","CVCRZ09550L")</f>
        <v>CVCRZ09550L</v>
      </c>
      <c r="B100" s="1" t="s">
        <v>161</v>
      </c>
      <c r="C100" s="1" t="s">
        <v>7</v>
      </c>
      <c r="D100" t="s">
        <v>162</v>
      </c>
    </row>
    <row r="101" spans="1:4" x14ac:dyDescent="0.25">
      <c r="A101" s="4" t="str">
        <f>HYPERLINK("http://www.autodoc.ru/Web/price/art/CVCRZ09550R?analog=on","CVCRZ09550R")</f>
        <v>CVCRZ09550R</v>
      </c>
      <c r="B101" s="1" t="s">
        <v>163</v>
      </c>
      <c r="C101" s="1" t="s">
        <v>7</v>
      </c>
      <c r="D101" t="s">
        <v>164</v>
      </c>
    </row>
    <row r="102" spans="1:4" x14ac:dyDescent="0.25">
      <c r="A102" s="4" t="str">
        <f>HYPERLINK("http://www.autodoc.ru/Web/price/art/CVCRZ09560L?analog=on","CVCRZ09560L")</f>
        <v>CVCRZ09560L</v>
      </c>
      <c r="B102" s="1" t="s">
        <v>165</v>
      </c>
      <c r="C102" s="1" t="s">
        <v>7</v>
      </c>
      <c r="D102" t="s">
        <v>166</v>
      </c>
    </row>
    <row r="103" spans="1:4" x14ac:dyDescent="0.25">
      <c r="A103" s="4" t="str">
        <f>HYPERLINK("http://www.autodoc.ru/Web/price/art/CVCRZ09560R?analog=on","CVCRZ09560R")</f>
        <v>CVCRZ09560R</v>
      </c>
      <c r="B103" s="1" t="s">
        <v>167</v>
      </c>
      <c r="C103" s="1" t="s">
        <v>7</v>
      </c>
      <c r="D103" t="s">
        <v>168</v>
      </c>
    </row>
    <row r="104" spans="1:4" x14ac:dyDescent="0.25">
      <c r="A104" s="4" t="str">
        <f>HYPERLINK("http://www.autodoc.ru/Web/price/art/CVCRZ09570L?analog=on","CVCRZ09570L")</f>
        <v>CVCRZ09570L</v>
      </c>
      <c r="B104" s="1" t="s">
        <v>169</v>
      </c>
      <c r="C104" s="1" t="s">
        <v>7</v>
      </c>
      <c r="D104" t="s">
        <v>170</v>
      </c>
    </row>
    <row r="105" spans="1:4" x14ac:dyDescent="0.25">
      <c r="A105" s="4" t="str">
        <f>HYPERLINK("http://www.autodoc.ru/Web/price/art/CVCRZ09570R?analog=on","CVCRZ09570R")</f>
        <v>CVCRZ09570R</v>
      </c>
      <c r="B105" s="1" t="s">
        <v>171</v>
      </c>
      <c r="C105" s="1" t="s">
        <v>7</v>
      </c>
      <c r="D105" t="s">
        <v>172</v>
      </c>
    </row>
    <row r="106" spans="1:4" x14ac:dyDescent="0.25">
      <c r="A106" s="4" t="str">
        <f>HYPERLINK("http://www.autodoc.ru/Web/price/art/CVCRZ09600?analog=on","CVCRZ09600")</f>
        <v>CVCRZ09600</v>
      </c>
      <c r="B106" s="1" t="s">
        <v>173</v>
      </c>
      <c r="C106" s="1" t="s">
        <v>7</v>
      </c>
      <c r="D106" t="s">
        <v>174</v>
      </c>
    </row>
    <row r="107" spans="1:4" x14ac:dyDescent="0.25">
      <c r="A107" s="4" t="str">
        <f>HYPERLINK("http://www.autodoc.ru/Web/price/art/CVCRZ09601?analog=on","CVCRZ09601")</f>
        <v>CVCRZ09601</v>
      </c>
      <c r="B107" s="1" t="s">
        <v>175</v>
      </c>
      <c r="C107" s="1" t="s">
        <v>7</v>
      </c>
      <c r="D107" t="s">
        <v>176</v>
      </c>
    </row>
    <row r="108" spans="1:4" x14ac:dyDescent="0.25">
      <c r="A108" s="4" t="str">
        <f>HYPERLINK("http://www.autodoc.ru/Web/price/art/CVCRZ09620?analog=on","CVCRZ09620")</f>
        <v>CVCRZ09620</v>
      </c>
      <c r="B108" s="1" t="s">
        <v>177</v>
      </c>
      <c r="C108" s="1" t="s">
        <v>7</v>
      </c>
      <c r="D108" t="s">
        <v>178</v>
      </c>
    </row>
    <row r="109" spans="1:4" x14ac:dyDescent="0.25">
      <c r="A109" s="4" t="str">
        <f>HYPERLINK("http://www.autodoc.ru/Web/price/art/CVCRZ13640?analog=on","CVCRZ13640")</f>
        <v>CVCRZ13640</v>
      </c>
      <c r="B109" s="1" t="s">
        <v>179</v>
      </c>
      <c r="C109" s="1" t="s">
        <v>32</v>
      </c>
      <c r="D109" t="s">
        <v>180</v>
      </c>
    </row>
    <row r="110" spans="1:4" x14ac:dyDescent="0.25">
      <c r="A110" s="4" t="str">
        <f>HYPERLINK("http://www.autodoc.ru/Web/price/art/CVCRZ09640X?analog=on","CVCRZ09640X")</f>
        <v>CVCRZ09640X</v>
      </c>
      <c r="B110" s="1" t="s">
        <v>181</v>
      </c>
      <c r="C110" s="1" t="s">
        <v>7</v>
      </c>
      <c r="D110" t="s">
        <v>182</v>
      </c>
    </row>
    <row r="111" spans="1:4" x14ac:dyDescent="0.25">
      <c r="A111" s="4" t="str">
        <f>HYPERLINK("http://www.autodoc.ru/Web/price/art/CVCRZ09641X?analog=on","CVCRZ09641X")</f>
        <v>CVCRZ09641X</v>
      </c>
      <c r="B111" s="1" t="s">
        <v>183</v>
      </c>
      <c r="C111" s="1" t="s">
        <v>7</v>
      </c>
      <c r="D111" t="s">
        <v>184</v>
      </c>
    </row>
    <row r="112" spans="1:4" x14ac:dyDescent="0.25">
      <c r="A112" s="4" t="str">
        <f>HYPERLINK("http://www.autodoc.ru/Web/price/art/CVCRZ09642?analog=on","CVCRZ09642")</f>
        <v>CVCRZ09642</v>
      </c>
      <c r="B112" s="1" t="s">
        <v>183</v>
      </c>
      <c r="C112" s="1" t="s">
        <v>7</v>
      </c>
      <c r="D112" t="s">
        <v>185</v>
      </c>
    </row>
    <row r="113" spans="1:4" x14ac:dyDescent="0.25">
      <c r="A113" s="4" t="str">
        <f>HYPERLINK("http://www.autodoc.ru/Web/price/art/CVCRZ09700?analog=on","CVCRZ09700")</f>
        <v>CVCRZ09700</v>
      </c>
      <c r="B113" s="1" t="s">
        <v>186</v>
      </c>
      <c r="C113" s="1" t="s">
        <v>7</v>
      </c>
      <c r="D113" t="s">
        <v>187</v>
      </c>
    </row>
    <row r="114" spans="1:4" x14ac:dyDescent="0.25">
      <c r="A114" s="4" t="str">
        <f>HYPERLINK("http://www.autodoc.ru/Web/price/art/CVCRZ13730L?analog=on","CVCRZ13730L")</f>
        <v>CVCRZ13730L</v>
      </c>
      <c r="B114" s="1" t="s">
        <v>188</v>
      </c>
      <c r="C114" s="1" t="s">
        <v>32</v>
      </c>
      <c r="D114" t="s">
        <v>189</v>
      </c>
    </row>
    <row r="115" spans="1:4" x14ac:dyDescent="0.25">
      <c r="A115" s="4" t="str">
        <f>HYPERLINK("http://www.autodoc.ru/Web/price/art/CVCRZ13730R?analog=on","CVCRZ13730R")</f>
        <v>CVCRZ13730R</v>
      </c>
      <c r="B115" s="1" t="s">
        <v>190</v>
      </c>
      <c r="C115" s="1" t="s">
        <v>32</v>
      </c>
      <c r="D115" t="s">
        <v>191</v>
      </c>
    </row>
    <row r="116" spans="1:4" x14ac:dyDescent="0.25">
      <c r="A116" s="4" t="str">
        <f>HYPERLINK("http://www.autodoc.ru/Web/price/art/CVCRZ09740L?analog=on","CVCRZ09740L")</f>
        <v>CVCRZ09740L</v>
      </c>
      <c r="B116" s="1" t="s">
        <v>192</v>
      </c>
      <c r="C116" s="1" t="s">
        <v>7</v>
      </c>
      <c r="D116" t="s">
        <v>193</v>
      </c>
    </row>
    <row r="117" spans="1:4" x14ac:dyDescent="0.25">
      <c r="A117" s="4" t="str">
        <f>HYPERLINK("http://www.autodoc.ru/Web/price/art/CVCRZ13740L?analog=on","CVCRZ13740L")</f>
        <v>CVCRZ13740L</v>
      </c>
      <c r="B117" s="1" t="s">
        <v>194</v>
      </c>
      <c r="C117" s="1" t="s">
        <v>32</v>
      </c>
      <c r="D117" t="s">
        <v>195</v>
      </c>
    </row>
    <row r="118" spans="1:4" x14ac:dyDescent="0.25">
      <c r="A118" s="4" t="str">
        <f>HYPERLINK("http://www.autodoc.ru/Web/price/art/CVCRZ09740R?analog=on","CVCRZ09740R")</f>
        <v>CVCRZ09740R</v>
      </c>
      <c r="B118" s="1" t="s">
        <v>196</v>
      </c>
      <c r="C118" s="1" t="s">
        <v>7</v>
      </c>
      <c r="D118" t="s">
        <v>197</v>
      </c>
    </row>
    <row r="119" spans="1:4" x14ac:dyDescent="0.25">
      <c r="A119" s="4" t="str">
        <f>HYPERLINK("http://www.autodoc.ru/Web/price/art/CVCRZ13740R?analog=on","CVCRZ13740R")</f>
        <v>CVCRZ13740R</v>
      </c>
      <c r="B119" s="1" t="s">
        <v>198</v>
      </c>
      <c r="C119" s="1" t="s">
        <v>32</v>
      </c>
      <c r="D119" t="s">
        <v>199</v>
      </c>
    </row>
    <row r="120" spans="1:4" x14ac:dyDescent="0.25">
      <c r="A120" s="4" t="str">
        <f>HYPERLINK("http://www.autodoc.ru/Web/price/art/CVCRZ09741L?analog=on","CVCRZ09741L")</f>
        <v>CVCRZ09741L</v>
      </c>
      <c r="B120" s="1" t="s">
        <v>192</v>
      </c>
      <c r="C120" s="1" t="s">
        <v>7</v>
      </c>
      <c r="D120" t="s">
        <v>200</v>
      </c>
    </row>
    <row r="121" spans="1:4" x14ac:dyDescent="0.25">
      <c r="A121" s="4" t="str">
        <f>HYPERLINK("http://www.autodoc.ru/Web/price/art/CVCRZ13741L?analog=on","CVCRZ13741L")</f>
        <v>CVCRZ13741L</v>
      </c>
      <c r="B121" s="1" t="s">
        <v>194</v>
      </c>
      <c r="C121" s="1" t="s">
        <v>32</v>
      </c>
      <c r="D121" t="s">
        <v>201</v>
      </c>
    </row>
    <row r="122" spans="1:4" x14ac:dyDescent="0.25">
      <c r="A122" s="4" t="str">
        <f>HYPERLINK("http://www.autodoc.ru/Web/price/art/CVCRZ09741R?analog=on","CVCRZ09741R")</f>
        <v>CVCRZ09741R</v>
      </c>
      <c r="B122" s="1" t="s">
        <v>196</v>
      </c>
      <c r="C122" s="1" t="s">
        <v>7</v>
      </c>
      <c r="D122" t="s">
        <v>202</v>
      </c>
    </row>
    <row r="123" spans="1:4" x14ac:dyDescent="0.25">
      <c r="A123" s="4" t="str">
        <f>HYPERLINK("http://www.autodoc.ru/Web/price/art/CVCRZ13741R?analog=on","CVCRZ13741R")</f>
        <v>CVCRZ13741R</v>
      </c>
      <c r="B123" s="1" t="s">
        <v>198</v>
      </c>
      <c r="C123" s="1" t="s">
        <v>32</v>
      </c>
      <c r="D123" t="s">
        <v>203</v>
      </c>
    </row>
    <row r="124" spans="1:4" x14ac:dyDescent="0.25">
      <c r="A124" s="4" t="str">
        <f>HYPERLINK("http://www.autodoc.ru/Web/price/art/CVCRZ09742L?analog=on","CVCRZ09742L")</f>
        <v>CVCRZ09742L</v>
      </c>
      <c r="B124" s="1" t="s">
        <v>204</v>
      </c>
      <c r="C124" s="1" t="s">
        <v>7</v>
      </c>
      <c r="D124" t="s">
        <v>205</v>
      </c>
    </row>
    <row r="125" spans="1:4" x14ac:dyDescent="0.25">
      <c r="A125" s="4" t="str">
        <f>HYPERLINK("http://www.autodoc.ru/Web/price/art/CVCRZ09742R?analog=on","CVCRZ09742R")</f>
        <v>CVCRZ09742R</v>
      </c>
      <c r="B125" s="1" t="s">
        <v>206</v>
      </c>
      <c r="C125" s="1" t="s">
        <v>7</v>
      </c>
      <c r="D125" t="s">
        <v>207</v>
      </c>
    </row>
    <row r="126" spans="1:4" x14ac:dyDescent="0.25">
      <c r="A126" s="4" t="str">
        <f>HYPERLINK("http://www.autodoc.ru/Web/price/art/CVCRZ09750L?analog=on","CVCRZ09750L")</f>
        <v>CVCRZ09750L</v>
      </c>
      <c r="B126" s="1" t="s">
        <v>208</v>
      </c>
      <c r="C126" s="1" t="s">
        <v>7</v>
      </c>
      <c r="D126" t="s">
        <v>209</v>
      </c>
    </row>
    <row r="127" spans="1:4" x14ac:dyDescent="0.25">
      <c r="A127" s="4" t="str">
        <f>HYPERLINK("http://www.autodoc.ru/Web/price/art/CVCRZ09750R?analog=on","CVCRZ09750R")</f>
        <v>CVCRZ09750R</v>
      </c>
      <c r="B127" s="1" t="s">
        <v>210</v>
      </c>
      <c r="C127" s="1" t="s">
        <v>7</v>
      </c>
      <c r="D127" t="s">
        <v>211</v>
      </c>
    </row>
    <row r="128" spans="1:4" x14ac:dyDescent="0.25">
      <c r="A128" s="4" t="str">
        <f>HYPERLINK("http://www.autodoc.ru/Web/price/art/CVCRZ09760RTN?analog=on","CVCRZ09760RTN")</f>
        <v>CVCRZ09760RTN</v>
      </c>
      <c r="B128" s="1" t="s">
        <v>212</v>
      </c>
      <c r="C128" s="1" t="s">
        <v>7</v>
      </c>
      <c r="D128" t="s">
        <v>213</v>
      </c>
    </row>
    <row r="129" spans="1:4" x14ac:dyDescent="0.25">
      <c r="A129" s="4" t="str">
        <f>HYPERLINK("http://www.autodoc.ru/Web/price/art/CVCRZ09761HN?analog=on","CVCRZ09761HN")</f>
        <v>CVCRZ09761HN</v>
      </c>
      <c r="B129" s="1" t="s">
        <v>212</v>
      </c>
      <c r="C129" s="1" t="s">
        <v>7</v>
      </c>
      <c r="D129" t="s">
        <v>214</v>
      </c>
    </row>
    <row r="130" spans="1:4" x14ac:dyDescent="0.25">
      <c r="A130" s="4" t="str">
        <f>HYPERLINK("http://www.autodoc.ru/Web/price/art/CVCRZ09762BN?analog=on","CVCRZ09762BN")</f>
        <v>CVCRZ09762BN</v>
      </c>
      <c r="B130" s="1" t="s">
        <v>212</v>
      </c>
      <c r="C130" s="1" t="s">
        <v>7</v>
      </c>
      <c r="D130" t="s">
        <v>215</v>
      </c>
    </row>
    <row r="131" spans="1:4" x14ac:dyDescent="0.25">
      <c r="A131" s="4" t="str">
        <f>HYPERLINK("http://www.autodoc.ru/Web/price/art/CVCRZ09763N?analog=on","CVCRZ09763N")</f>
        <v>CVCRZ09763N</v>
      </c>
      <c r="B131" s="1" t="s">
        <v>212</v>
      </c>
      <c r="C131" s="1" t="s">
        <v>7</v>
      </c>
      <c r="D131" t="s">
        <v>216</v>
      </c>
    </row>
    <row r="132" spans="1:4" x14ac:dyDescent="0.25">
      <c r="A132" s="4" t="str">
        <f>HYPERLINK("http://www.autodoc.ru/Web/price/art/CVCRZ09764N?analog=on","CVCRZ09764N")</f>
        <v>CVCRZ09764N</v>
      </c>
      <c r="B132" s="1" t="s">
        <v>212</v>
      </c>
      <c r="C132" s="1" t="s">
        <v>7</v>
      </c>
      <c r="D132" t="s">
        <v>217</v>
      </c>
    </row>
    <row r="133" spans="1:4" x14ac:dyDescent="0.25">
      <c r="A133" s="4" t="str">
        <f>HYPERLINK("http://www.autodoc.ru/Web/price/art/CVCRZ098B0?analog=on","CVCRZ098B0")</f>
        <v>CVCRZ098B0</v>
      </c>
      <c r="B133" s="1" t="s">
        <v>218</v>
      </c>
      <c r="C133" s="1" t="s">
        <v>7</v>
      </c>
      <c r="D133" t="s">
        <v>219</v>
      </c>
    </row>
    <row r="134" spans="1:4" x14ac:dyDescent="0.25">
      <c r="A134" s="4" t="str">
        <f>HYPERLINK("http://www.autodoc.ru/Web/price/art/CVCRZ09880?analog=on","CVCRZ09880")</f>
        <v>CVCRZ09880</v>
      </c>
      <c r="B134" s="1" t="s">
        <v>220</v>
      </c>
      <c r="C134" s="1" t="s">
        <v>7</v>
      </c>
      <c r="D134" t="s">
        <v>221</v>
      </c>
    </row>
    <row r="135" spans="1:4" x14ac:dyDescent="0.25">
      <c r="A135" s="4" t="str">
        <f>HYPERLINK("http://www.autodoc.ru/Web/price/art/CVCRZ09890?analog=on","CVCRZ09890")</f>
        <v>CVCRZ09890</v>
      </c>
      <c r="B135" s="1" t="s">
        <v>222</v>
      </c>
      <c r="C135" s="1" t="s">
        <v>7</v>
      </c>
      <c r="D135" t="s">
        <v>223</v>
      </c>
    </row>
    <row r="136" spans="1:4" x14ac:dyDescent="0.25">
      <c r="A136" s="4" t="str">
        <f>HYPERLINK("http://www.autodoc.ru/Web/price/art/CVCRZ09910?analog=on","CVCRZ09910")</f>
        <v>CVCRZ09910</v>
      </c>
      <c r="B136" s="1" t="s">
        <v>224</v>
      </c>
      <c r="C136" s="1" t="s">
        <v>7</v>
      </c>
      <c r="D136" t="s">
        <v>225</v>
      </c>
    </row>
    <row r="137" spans="1:4" x14ac:dyDescent="0.25">
      <c r="A137" s="4" t="str">
        <f>HYPERLINK("http://www.autodoc.ru/Web/price/art/CVCRZ099A0L?analog=on","CVCRZ099A0L")</f>
        <v>CVCRZ099A0L</v>
      </c>
      <c r="B137" s="1" t="s">
        <v>226</v>
      </c>
      <c r="C137" s="1" t="s">
        <v>7</v>
      </c>
      <c r="D137" t="s">
        <v>227</v>
      </c>
    </row>
    <row r="138" spans="1:4" x14ac:dyDescent="0.25">
      <c r="A138" s="4" t="str">
        <f>HYPERLINK("http://www.autodoc.ru/Web/price/art/CVCRZ099A0R?analog=on","CVCRZ099A0R")</f>
        <v>CVCRZ099A0R</v>
      </c>
      <c r="B138" s="1" t="s">
        <v>228</v>
      </c>
      <c r="C138" s="1" t="s">
        <v>7</v>
      </c>
      <c r="D138" t="s">
        <v>229</v>
      </c>
    </row>
    <row r="139" spans="1:4" x14ac:dyDescent="0.25">
      <c r="A139" s="4" t="str">
        <f>HYPERLINK("http://www.autodoc.ru/Web/price/art/CVCRZ09911?analog=on","CVCRZ09911")</f>
        <v>CVCRZ09911</v>
      </c>
      <c r="B139" s="1" t="s">
        <v>230</v>
      </c>
      <c r="C139" s="1" t="s">
        <v>7</v>
      </c>
      <c r="D139" t="s">
        <v>231</v>
      </c>
    </row>
    <row r="140" spans="1:4" x14ac:dyDescent="0.25">
      <c r="A140" s="4" t="str">
        <f>HYPERLINK("http://www.autodoc.ru/Web/price/art/CVCRZ09912?analog=on","CVCRZ09912")</f>
        <v>CVCRZ09912</v>
      </c>
      <c r="B140" s="1" t="s">
        <v>224</v>
      </c>
      <c r="C140" s="1" t="s">
        <v>7</v>
      </c>
      <c r="D140" t="s">
        <v>232</v>
      </c>
    </row>
    <row r="141" spans="1:4" x14ac:dyDescent="0.25">
      <c r="A141" s="4" t="str">
        <f>HYPERLINK("http://www.autodoc.ru/Web/price/art/CVCRZ09913?analog=on","CVCRZ09913")</f>
        <v>CVCRZ09913</v>
      </c>
      <c r="B141" s="1" t="s">
        <v>233</v>
      </c>
      <c r="C141" s="1" t="s">
        <v>7</v>
      </c>
      <c r="D141" t="s">
        <v>234</v>
      </c>
    </row>
    <row r="142" spans="1:4" x14ac:dyDescent="0.25">
      <c r="A142" s="4" t="str">
        <f>HYPERLINK("http://www.autodoc.ru/Web/price/art/CVCRZ09914?analog=on","CVCRZ09914")</f>
        <v>CVCRZ09914</v>
      </c>
      <c r="B142" s="1" t="s">
        <v>235</v>
      </c>
      <c r="C142" s="1" t="s">
        <v>7</v>
      </c>
      <c r="D142" t="s">
        <v>236</v>
      </c>
    </row>
    <row r="143" spans="1:4" x14ac:dyDescent="0.25">
      <c r="A143" s="4" t="str">
        <f>HYPERLINK("http://www.autodoc.ru/Web/price/art/CVCRZ09915?analog=on","CVCRZ09915")</f>
        <v>CVCRZ09915</v>
      </c>
      <c r="B143" s="1" t="s">
        <v>237</v>
      </c>
      <c r="C143" s="1" t="s">
        <v>7</v>
      </c>
      <c r="D143" t="s">
        <v>238</v>
      </c>
    </row>
    <row r="144" spans="1:4" x14ac:dyDescent="0.25">
      <c r="A144" s="4" t="str">
        <f>HYPERLINK("http://www.autodoc.ru/Web/price/art/CVCRZ099B0N?analog=on","CVCRZ099B0N")</f>
        <v>CVCRZ099B0N</v>
      </c>
      <c r="B144" s="1" t="s">
        <v>239</v>
      </c>
      <c r="C144" s="1" t="s">
        <v>7</v>
      </c>
      <c r="D144" t="s">
        <v>240</v>
      </c>
    </row>
    <row r="145" spans="1:4" x14ac:dyDescent="0.25">
      <c r="A145" s="4" t="str">
        <f>HYPERLINK("http://www.autodoc.ru/Web/price/art/CVCRZ09920?analog=on","CVCRZ09920")</f>
        <v>CVCRZ09920</v>
      </c>
      <c r="B145" s="1" t="s">
        <v>241</v>
      </c>
      <c r="C145" s="1" t="s">
        <v>7</v>
      </c>
      <c r="D145" t="s">
        <v>242</v>
      </c>
    </row>
    <row r="146" spans="1:4" x14ac:dyDescent="0.25">
      <c r="A146" s="4" t="str">
        <f>HYPERLINK("http://www.autodoc.ru/Web/price/art/CVCRZ099B1L?analog=on","CVCRZ099B1L")</f>
        <v>CVCRZ099B1L</v>
      </c>
      <c r="B146" s="1" t="s">
        <v>243</v>
      </c>
      <c r="C146" s="1" t="s">
        <v>7</v>
      </c>
      <c r="D146" t="s">
        <v>244</v>
      </c>
    </row>
    <row r="147" spans="1:4" x14ac:dyDescent="0.25">
      <c r="A147" s="4" t="str">
        <f>HYPERLINK("http://www.autodoc.ru/Web/price/art/CVCRZ099B1R?analog=on","CVCRZ099B1R")</f>
        <v>CVCRZ099B1R</v>
      </c>
      <c r="B147" s="1" t="s">
        <v>245</v>
      </c>
      <c r="C147" s="1" t="s">
        <v>7</v>
      </c>
      <c r="D147" t="s">
        <v>246</v>
      </c>
    </row>
    <row r="148" spans="1:4" x14ac:dyDescent="0.25">
      <c r="A148" s="4" t="str">
        <f>HYPERLINK("http://www.autodoc.ru/Web/price/art/CVCRZ09930?analog=on","CVCRZ09930")</f>
        <v>CVCRZ09930</v>
      </c>
      <c r="B148" s="1" t="s">
        <v>247</v>
      </c>
      <c r="C148" s="1" t="s">
        <v>7</v>
      </c>
      <c r="D148" t="s">
        <v>248</v>
      </c>
    </row>
    <row r="149" spans="1:4" x14ac:dyDescent="0.25">
      <c r="A149" s="4" t="str">
        <f>HYPERLINK("http://www.autodoc.ru/Web/price/art/CVCRZ09931?analog=on","CVCRZ09931")</f>
        <v>CVCRZ09931</v>
      </c>
      <c r="B149" s="1" t="s">
        <v>247</v>
      </c>
      <c r="C149" s="1" t="s">
        <v>7</v>
      </c>
      <c r="D149" t="s">
        <v>249</v>
      </c>
    </row>
    <row r="150" spans="1:4" x14ac:dyDescent="0.25">
      <c r="A150" s="4" t="str">
        <f>HYPERLINK("http://www.autodoc.ru/Web/price/art/CVCRZ09932?analog=on","CVCRZ09932")</f>
        <v>CVCRZ09932</v>
      </c>
      <c r="B150" s="1" t="s">
        <v>250</v>
      </c>
      <c r="C150" s="1" t="s">
        <v>7</v>
      </c>
      <c r="D150" t="s">
        <v>251</v>
      </c>
    </row>
    <row r="151" spans="1:4" x14ac:dyDescent="0.25">
      <c r="A151" s="4" t="str">
        <f>HYPERLINK("http://www.autodoc.ru/Web/price/art/CVCRZ099D0?analog=on","CVCRZ099D0")</f>
        <v>CVCRZ099D0</v>
      </c>
      <c r="B151" s="1" t="s">
        <v>252</v>
      </c>
      <c r="C151" s="1" t="s">
        <v>7</v>
      </c>
      <c r="D151" t="s">
        <v>253</v>
      </c>
    </row>
    <row r="152" spans="1:4" x14ac:dyDescent="0.25">
      <c r="A152" s="4" t="str">
        <f>HYPERLINK("http://www.autodoc.ru/Web/price/art/CVCRZ099E0?analog=on","CVCRZ099E0")</f>
        <v>CVCRZ099E0</v>
      </c>
      <c r="B152" s="1" t="s">
        <v>254</v>
      </c>
      <c r="C152" s="1" t="s">
        <v>7</v>
      </c>
      <c r="D152" t="s">
        <v>255</v>
      </c>
    </row>
    <row r="153" spans="1:4" x14ac:dyDescent="0.25">
      <c r="A153" s="4" t="str">
        <f>HYPERLINK("http://www.autodoc.ru/Web/price/art/CVCRZ099F0?analog=on","CVCRZ099F0")</f>
        <v>CVCRZ099F0</v>
      </c>
      <c r="B153" s="1" t="s">
        <v>256</v>
      </c>
      <c r="C153" s="1" t="s">
        <v>7</v>
      </c>
      <c r="D153" t="s">
        <v>257</v>
      </c>
    </row>
    <row r="154" spans="1:4" x14ac:dyDescent="0.25">
      <c r="A154" s="4" t="str">
        <f>HYPERLINK("http://www.autodoc.ru/Web/price/art/CVCRZ139F0?analog=on","CVCRZ139F0")</f>
        <v>CVCRZ139F0</v>
      </c>
      <c r="B154" s="1" t="s">
        <v>258</v>
      </c>
      <c r="C154" s="1" t="s">
        <v>32</v>
      </c>
      <c r="D154" t="s">
        <v>259</v>
      </c>
    </row>
    <row r="155" spans="1:4" x14ac:dyDescent="0.25">
      <c r="A155" s="3" t="s">
        <v>260</v>
      </c>
      <c r="B155" s="3"/>
      <c r="C155" s="3"/>
      <c r="D155" s="3"/>
    </row>
    <row r="156" spans="1:4" x14ac:dyDescent="0.25">
      <c r="A156" s="4" t="str">
        <f>HYPERLINK("http://www.autodoc.ru/Web/price/art/CVEPI06000L?analog=on","CVEPI06000L")</f>
        <v>CVEPI06000L</v>
      </c>
      <c r="B156" s="1" t="s">
        <v>261</v>
      </c>
      <c r="C156" s="1" t="s">
        <v>262</v>
      </c>
      <c r="D156" t="s">
        <v>263</v>
      </c>
    </row>
    <row r="157" spans="1:4" x14ac:dyDescent="0.25">
      <c r="A157" s="4" t="str">
        <f>HYPERLINK("http://www.autodoc.ru/Web/price/art/CVEPI06000R?analog=on","CVEPI06000R")</f>
        <v>CVEPI06000R</v>
      </c>
      <c r="B157" s="1" t="s">
        <v>264</v>
      </c>
      <c r="C157" s="1" t="s">
        <v>262</v>
      </c>
      <c r="D157" t="s">
        <v>265</v>
      </c>
    </row>
    <row r="158" spans="1:4" x14ac:dyDescent="0.25">
      <c r="A158" s="4" t="str">
        <f>HYPERLINK("http://www.autodoc.ru/Web/price/art/CVEPI06050L?analog=on","CVEPI06050L")</f>
        <v>CVEPI06050L</v>
      </c>
      <c r="B158" s="1" t="s">
        <v>266</v>
      </c>
      <c r="C158" s="1" t="s">
        <v>262</v>
      </c>
      <c r="D158" t="s">
        <v>267</v>
      </c>
    </row>
    <row r="159" spans="1:4" x14ac:dyDescent="0.25">
      <c r="A159" s="4" t="str">
        <f>HYPERLINK("http://www.autodoc.ru/Web/price/art/CVEPI06050R?analog=on","CVEPI06050R")</f>
        <v>CVEPI06050R</v>
      </c>
      <c r="B159" s="1" t="s">
        <v>268</v>
      </c>
      <c r="C159" s="1" t="s">
        <v>262</v>
      </c>
      <c r="D159" t="s">
        <v>269</v>
      </c>
    </row>
    <row r="160" spans="1:4" x14ac:dyDescent="0.25">
      <c r="A160" s="4" t="str">
        <f>HYPERLINK("http://www.autodoc.ru/Web/price/art/CVEPI06070L?analog=on","CVEPI06070L")</f>
        <v>CVEPI06070L</v>
      </c>
      <c r="B160" s="1" t="s">
        <v>270</v>
      </c>
      <c r="C160" s="1" t="s">
        <v>262</v>
      </c>
      <c r="D160" t="s">
        <v>271</v>
      </c>
    </row>
    <row r="161" spans="1:4" x14ac:dyDescent="0.25">
      <c r="A161" s="4" t="str">
        <f>HYPERLINK("http://www.autodoc.ru/Web/price/art/CVEPI06070R?analog=on","CVEPI06070R")</f>
        <v>CVEPI06070R</v>
      </c>
      <c r="B161" s="1" t="s">
        <v>272</v>
      </c>
      <c r="C161" s="1" t="s">
        <v>262</v>
      </c>
      <c r="D161" t="s">
        <v>273</v>
      </c>
    </row>
    <row r="162" spans="1:4" x14ac:dyDescent="0.25">
      <c r="A162" s="4" t="str">
        <f>HYPERLINK("http://www.autodoc.ru/Web/price/art/CVEPI06100?analog=on","CVEPI06100")</f>
        <v>CVEPI06100</v>
      </c>
      <c r="B162" s="1" t="s">
        <v>274</v>
      </c>
      <c r="C162" s="1" t="s">
        <v>262</v>
      </c>
      <c r="D162" t="s">
        <v>275</v>
      </c>
    </row>
    <row r="163" spans="1:4" x14ac:dyDescent="0.25">
      <c r="A163" s="4" t="str">
        <f>HYPERLINK("http://www.autodoc.ru/Web/price/art/CVEPI06160?analog=on","CVEPI06160")</f>
        <v>CVEPI06160</v>
      </c>
      <c r="B163" s="1" t="s">
        <v>276</v>
      </c>
      <c r="C163" s="1" t="s">
        <v>262</v>
      </c>
      <c r="D163" t="s">
        <v>277</v>
      </c>
    </row>
    <row r="164" spans="1:4" x14ac:dyDescent="0.25">
      <c r="A164" s="4" t="str">
        <f>HYPERLINK("http://www.autodoc.ru/Web/price/art/CVEPI06190?analog=on","CVEPI06190")</f>
        <v>CVEPI06190</v>
      </c>
      <c r="B164" s="1" t="s">
        <v>278</v>
      </c>
      <c r="C164" s="1" t="s">
        <v>262</v>
      </c>
      <c r="D164" t="s">
        <v>279</v>
      </c>
    </row>
    <row r="165" spans="1:4" x14ac:dyDescent="0.25">
      <c r="A165" s="4" t="str">
        <f>HYPERLINK("http://www.autodoc.ru/Web/price/art/CVEPI06240?analog=on","CVEPI06240")</f>
        <v>CVEPI06240</v>
      </c>
      <c r="B165" s="1" t="s">
        <v>280</v>
      </c>
      <c r="C165" s="1" t="s">
        <v>262</v>
      </c>
      <c r="D165" t="s">
        <v>281</v>
      </c>
    </row>
    <row r="166" spans="1:4" x14ac:dyDescent="0.25">
      <c r="A166" s="4" t="str">
        <f>HYPERLINK("http://www.autodoc.ru/Web/price/art/CVEPI06270L?analog=on","CVEPI06270L")</f>
        <v>CVEPI06270L</v>
      </c>
      <c r="B166" s="1" t="s">
        <v>282</v>
      </c>
      <c r="C166" s="1" t="s">
        <v>262</v>
      </c>
      <c r="D166" t="s">
        <v>283</v>
      </c>
    </row>
    <row r="167" spans="1:4" x14ac:dyDescent="0.25">
      <c r="A167" s="4" t="str">
        <f>HYPERLINK("http://www.autodoc.ru/Web/price/art/CVEPI06270R?analog=on","CVEPI06270R")</f>
        <v>CVEPI06270R</v>
      </c>
      <c r="B167" s="1" t="s">
        <v>284</v>
      </c>
      <c r="C167" s="1" t="s">
        <v>262</v>
      </c>
      <c r="D167" t="s">
        <v>285</v>
      </c>
    </row>
    <row r="168" spans="1:4" x14ac:dyDescent="0.25">
      <c r="A168" s="4" t="str">
        <f>HYPERLINK("http://www.autodoc.ru/Web/price/art/CVEPI06300L?analog=on","CVEPI06300L")</f>
        <v>CVEPI06300L</v>
      </c>
      <c r="B168" s="1" t="s">
        <v>286</v>
      </c>
      <c r="C168" s="1" t="s">
        <v>262</v>
      </c>
      <c r="D168" t="s">
        <v>287</v>
      </c>
    </row>
    <row r="169" spans="1:4" x14ac:dyDescent="0.25">
      <c r="A169" s="4" t="str">
        <f>HYPERLINK("http://www.autodoc.ru/Web/price/art/CVEPI06300R?analog=on","CVEPI06300R")</f>
        <v>CVEPI06300R</v>
      </c>
      <c r="B169" s="1" t="s">
        <v>288</v>
      </c>
      <c r="C169" s="1" t="s">
        <v>262</v>
      </c>
      <c r="D169" t="s">
        <v>289</v>
      </c>
    </row>
    <row r="170" spans="1:4" x14ac:dyDescent="0.25">
      <c r="A170" s="4" t="str">
        <f>HYPERLINK("http://www.autodoc.ru/Web/price/art/CVEPI06330?analog=on","CVEPI06330")</f>
        <v>CVEPI06330</v>
      </c>
      <c r="B170" s="1" t="s">
        <v>290</v>
      </c>
      <c r="C170" s="1" t="s">
        <v>262</v>
      </c>
      <c r="D170" t="s">
        <v>291</v>
      </c>
    </row>
    <row r="171" spans="1:4" x14ac:dyDescent="0.25">
      <c r="A171" s="4" t="str">
        <f>HYPERLINK("http://www.autodoc.ru/Web/price/art/CVEPI06380?analog=on","CVEPI06380")</f>
        <v>CVEPI06380</v>
      </c>
      <c r="B171" s="1" t="s">
        <v>292</v>
      </c>
      <c r="C171" s="1" t="s">
        <v>262</v>
      </c>
      <c r="D171" t="s">
        <v>293</v>
      </c>
    </row>
    <row r="172" spans="1:4" x14ac:dyDescent="0.25">
      <c r="A172" s="4" t="str">
        <f>HYPERLINK("http://www.autodoc.ru/Web/price/art/CVEPI06510L?analog=on","CVEPI06510L")</f>
        <v>CVEPI06510L</v>
      </c>
      <c r="B172" s="1" t="s">
        <v>294</v>
      </c>
      <c r="C172" s="1" t="s">
        <v>262</v>
      </c>
      <c r="D172" t="s">
        <v>295</v>
      </c>
    </row>
    <row r="173" spans="1:4" x14ac:dyDescent="0.25">
      <c r="A173" s="4" t="str">
        <f>HYPERLINK("http://www.autodoc.ru/Web/price/art/CVEPI06510R?analog=on","CVEPI06510R")</f>
        <v>CVEPI06510R</v>
      </c>
      <c r="B173" s="1" t="s">
        <v>296</v>
      </c>
      <c r="C173" s="1" t="s">
        <v>262</v>
      </c>
      <c r="D173" t="s">
        <v>297</v>
      </c>
    </row>
    <row r="174" spans="1:4" x14ac:dyDescent="0.25">
      <c r="A174" s="4" t="str">
        <f>HYPERLINK("http://www.autodoc.ru/Web/price/art/CVEPI06520L?analog=on","CVEPI06520L")</f>
        <v>CVEPI06520L</v>
      </c>
      <c r="B174" s="1" t="s">
        <v>298</v>
      </c>
      <c r="C174" s="1" t="s">
        <v>262</v>
      </c>
      <c r="D174" t="s">
        <v>299</v>
      </c>
    </row>
    <row r="175" spans="1:4" x14ac:dyDescent="0.25">
      <c r="A175" s="4" t="str">
        <f>HYPERLINK("http://www.autodoc.ru/Web/price/art/CVEPI06520R?analog=on","CVEPI06520R")</f>
        <v>CVEPI06520R</v>
      </c>
      <c r="B175" s="1" t="s">
        <v>300</v>
      </c>
      <c r="C175" s="1" t="s">
        <v>262</v>
      </c>
      <c r="D175" t="s">
        <v>301</v>
      </c>
    </row>
    <row r="176" spans="1:4" x14ac:dyDescent="0.25">
      <c r="A176" s="4" t="str">
        <f>HYPERLINK("http://www.autodoc.ru/Web/price/art/CVEPI06640?analog=on","CVEPI06640")</f>
        <v>CVEPI06640</v>
      </c>
      <c r="B176" s="1" t="s">
        <v>302</v>
      </c>
      <c r="C176" s="1" t="s">
        <v>262</v>
      </c>
      <c r="D176" t="s">
        <v>303</v>
      </c>
    </row>
    <row r="177" spans="1:4" x14ac:dyDescent="0.25">
      <c r="A177" s="4" t="str">
        <f>HYPERLINK("http://www.autodoc.ru/Web/price/art/CVEPI06700?analog=on","CVEPI06700")</f>
        <v>CVEPI06700</v>
      </c>
      <c r="B177" s="1" t="s">
        <v>304</v>
      </c>
      <c r="C177" s="1" t="s">
        <v>262</v>
      </c>
      <c r="D177" t="s">
        <v>305</v>
      </c>
    </row>
    <row r="178" spans="1:4" x14ac:dyDescent="0.25">
      <c r="A178" s="4" t="str">
        <f>HYPERLINK("http://www.autodoc.ru/Web/price/art/CVEPI06740L?analog=on","CVEPI06740L")</f>
        <v>CVEPI06740L</v>
      </c>
      <c r="B178" s="1" t="s">
        <v>306</v>
      </c>
      <c r="C178" s="1" t="s">
        <v>262</v>
      </c>
      <c r="D178" t="s">
        <v>307</v>
      </c>
    </row>
    <row r="179" spans="1:4" x14ac:dyDescent="0.25">
      <c r="A179" s="4" t="str">
        <f>HYPERLINK("http://www.autodoc.ru/Web/price/art/CVEPI06740R?analog=on","CVEPI06740R")</f>
        <v>CVEPI06740R</v>
      </c>
      <c r="B179" s="1" t="s">
        <v>308</v>
      </c>
      <c r="C179" s="1" t="s">
        <v>262</v>
      </c>
      <c r="D179" t="s">
        <v>309</v>
      </c>
    </row>
    <row r="180" spans="1:4" x14ac:dyDescent="0.25">
      <c r="A180" s="4" t="str">
        <f>HYPERLINK("http://www.autodoc.ru/Web/price/art/CVEPI06750L?analog=on","CVEPI06750L")</f>
        <v>CVEPI06750L</v>
      </c>
      <c r="B180" s="1" t="s">
        <v>310</v>
      </c>
      <c r="C180" s="1" t="s">
        <v>262</v>
      </c>
      <c r="D180" t="s">
        <v>311</v>
      </c>
    </row>
    <row r="181" spans="1:4" x14ac:dyDescent="0.25">
      <c r="A181" s="4" t="str">
        <f>HYPERLINK("http://www.autodoc.ru/Web/price/art/CVEPI06750R?analog=on","CVEPI06750R")</f>
        <v>CVEPI06750R</v>
      </c>
      <c r="B181" s="1" t="s">
        <v>312</v>
      </c>
      <c r="C181" s="1" t="s">
        <v>262</v>
      </c>
      <c r="D181" t="s">
        <v>313</v>
      </c>
    </row>
    <row r="182" spans="1:4" x14ac:dyDescent="0.25">
      <c r="A182" s="4" t="str">
        <f>HYPERLINK("http://www.autodoc.ru/Web/price/art/CVEPI06910?analog=on","CVEPI06910")</f>
        <v>CVEPI06910</v>
      </c>
      <c r="B182" s="1" t="s">
        <v>314</v>
      </c>
      <c r="C182" s="1" t="s">
        <v>262</v>
      </c>
      <c r="D182" t="s">
        <v>315</v>
      </c>
    </row>
    <row r="183" spans="1:4" x14ac:dyDescent="0.25">
      <c r="A183" s="4" t="str">
        <f>HYPERLINK("http://www.autodoc.ru/Web/price/art/CVEPI06911?analog=on","CVEPI06911")</f>
        <v>CVEPI06911</v>
      </c>
      <c r="B183" s="1" t="s">
        <v>316</v>
      </c>
      <c r="C183" s="1" t="s">
        <v>262</v>
      </c>
      <c r="D183" t="s">
        <v>317</v>
      </c>
    </row>
    <row r="184" spans="1:4" x14ac:dyDescent="0.25">
      <c r="A184" s="3" t="s">
        <v>318</v>
      </c>
      <c r="B184" s="3"/>
      <c r="C184" s="3"/>
      <c r="D184" s="3"/>
    </row>
    <row r="185" spans="1:4" x14ac:dyDescent="0.25">
      <c r="A185" s="4" t="str">
        <f>HYPERLINK("http://www.autodoc.ru/Web/price/art/CVAVE04000L?analog=on","CVAVE04000L")</f>
        <v>CVAVE04000L</v>
      </c>
      <c r="B185" s="1" t="s">
        <v>319</v>
      </c>
      <c r="C185" s="1" t="s">
        <v>320</v>
      </c>
      <c r="D185" t="s">
        <v>321</v>
      </c>
    </row>
    <row r="186" spans="1:4" x14ac:dyDescent="0.25">
      <c r="A186" s="4" t="str">
        <f>HYPERLINK("http://www.autodoc.ru/Web/price/art/CVAVE04000R?analog=on","CVAVE04000R")</f>
        <v>CVAVE04000R</v>
      </c>
      <c r="B186" s="1" t="s">
        <v>322</v>
      </c>
      <c r="C186" s="1" t="s">
        <v>320</v>
      </c>
      <c r="D186" t="s">
        <v>323</v>
      </c>
    </row>
    <row r="187" spans="1:4" x14ac:dyDescent="0.25">
      <c r="A187" s="4" t="str">
        <f>HYPERLINK("http://www.autodoc.ru/Web/price/art/CVAVE04001L?analog=on","CVAVE04001L")</f>
        <v>CVAVE04001L</v>
      </c>
      <c r="B187" s="1" t="s">
        <v>324</v>
      </c>
      <c r="C187" s="1" t="s">
        <v>320</v>
      </c>
      <c r="D187" t="s">
        <v>325</v>
      </c>
    </row>
    <row r="188" spans="1:4" x14ac:dyDescent="0.25">
      <c r="A188" s="4" t="str">
        <f>HYPERLINK("http://www.autodoc.ru/Web/price/art/CVAVE04001R?analog=on","CVAVE04001R")</f>
        <v>CVAVE04001R</v>
      </c>
      <c r="B188" s="1" t="s">
        <v>326</v>
      </c>
      <c r="C188" s="1" t="s">
        <v>320</v>
      </c>
      <c r="D188" t="s">
        <v>327</v>
      </c>
    </row>
    <row r="189" spans="1:4" x14ac:dyDescent="0.25">
      <c r="A189" s="4" t="str">
        <f>HYPERLINK("http://www.autodoc.ru/Web/price/art/CVAVE06002L?analog=on","CVAVE06002L")</f>
        <v>CVAVE06002L</v>
      </c>
      <c r="B189" s="1" t="s">
        <v>328</v>
      </c>
      <c r="C189" s="1" t="s">
        <v>329</v>
      </c>
      <c r="D189" t="s">
        <v>330</v>
      </c>
    </row>
    <row r="190" spans="1:4" x14ac:dyDescent="0.25">
      <c r="A190" s="4" t="str">
        <f>HYPERLINK("http://www.autodoc.ru/Web/price/art/CVAVE06002R?analog=on","CVAVE06002R")</f>
        <v>CVAVE06002R</v>
      </c>
      <c r="B190" s="1" t="s">
        <v>331</v>
      </c>
      <c r="C190" s="1" t="s">
        <v>329</v>
      </c>
      <c r="D190" t="s">
        <v>332</v>
      </c>
    </row>
    <row r="191" spans="1:4" x14ac:dyDescent="0.25">
      <c r="A191" s="4" t="str">
        <f>HYPERLINK("http://www.autodoc.ru/Web/price/art/CVAVE04070L?analog=on","CVAVE04070L")</f>
        <v>CVAVE04070L</v>
      </c>
      <c r="B191" s="1" t="s">
        <v>333</v>
      </c>
      <c r="C191" s="1" t="s">
        <v>92</v>
      </c>
      <c r="D191" t="s">
        <v>334</v>
      </c>
    </row>
    <row r="192" spans="1:4" x14ac:dyDescent="0.25">
      <c r="A192" s="4" t="str">
        <f>HYPERLINK("http://www.autodoc.ru/Web/price/art/CVAVE04070R?analog=on","CVAVE04070R")</f>
        <v>CVAVE04070R</v>
      </c>
      <c r="B192" s="1" t="s">
        <v>335</v>
      </c>
      <c r="C192" s="1" t="s">
        <v>92</v>
      </c>
      <c r="D192" t="s">
        <v>336</v>
      </c>
    </row>
    <row r="193" spans="1:4" x14ac:dyDescent="0.25">
      <c r="A193" s="4" t="str">
        <f>HYPERLINK("http://www.autodoc.ru/Web/price/art/CVAVE04071N?analog=on","CVAVE04071N")</f>
        <v>CVAVE04071N</v>
      </c>
      <c r="B193" s="1" t="s">
        <v>337</v>
      </c>
      <c r="C193" s="1" t="s">
        <v>92</v>
      </c>
      <c r="D193" t="s">
        <v>338</v>
      </c>
    </row>
    <row r="194" spans="1:4" x14ac:dyDescent="0.25">
      <c r="A194" s="4" t="str">
        <f>HYPERLINK("http://www.autodoc.ru/Web/price/art/CVAVE04072N?analog=on","CVAVE04072N")</f>
        <v>CVAVE04072N</v>
      </c>
      <c r="B194" s="1" t="s">
        <v>339</v>
      </c>
      <c r="C194" s="1" t="s">
        <v>92</v>
      </c>
      <c r="D194" t="s">
        <v>340</v>
      </c>
    </row>
    <row r="195" spans="1:4" x14ac:dyDescent="0.25">
      <c r="A195" s="4" t="str">
        <f>HYPERLINK("http://www.autodoc.ru/Web/price/art/CVAVE04100HB?analog=on","CVAVE04100HB")</f>
        <v>CVAVE04100HB</v>
      </c>
      <c r="B195" s="1" t="s">
        <v>341</v>
      </c>
      <c r="C195" s="1" t="s">
        <v>92</v>
      </c>
      <c r="D195" t="s">
        <v>342</v>
      </c>
    </row>
    <row r="196" spans="1:4" x14ac:dyDescent="0.25">
      <c r="A196" s="4" t="str">
        <f>HYPERLINK("http://www.autodoc.ru/Web/price/art/CVAVE04160?analog=on","CVAVE04160")</f>
        <v>CVAVE04160</v>
      </c>
      <c r="B196" s="1" t="s">
        <v>343</v>
      </c>
      <c r="C196" s="1" t="s">
        <v>92</v>
      </c>
      <c r="D196" t="s">
        <v>344</v>
      </c>
    </row>
    <row r="197" spans="1:4" x14ac:dyDescent="0.25">
      <c r="A197" s="4" t="str">
        <f>HYPERLINK("http://www.autodoc.ru/Web/price/art/CVAVE04161?analog=on","CVAVE04161")</f>
        <v>CVAVE04161</v>
      </c>
      <c r="B197" s="1" t="s">
        <v>343</v>
      </c>
      <c r="C197" s="1" t="s">
        <v>92</v>
      </c>
      <c r="D197" t="s">
        <v>345</v>
      </c>
    </row>
    <row r="198" spans="1:4" x14ac:dyDescent="0.25">
      <c r="A198" s="4" t="str">
        <f>HYPERLINK("http://www.autodoc.ru/Web/price/art/CVAVE04162?analog=on","CVAVE04162")</f>
        <v>CVAVE04162</v>
      </c>
      <c r="B198" s="1" t="s">
        <v>343</v>
      </c>
      <c r="C198" s="1" t="s">
        <v>92</v>
      </c>
      <c r="D198" t="s">
        <v>346</v>
      </c>
    </row>
    <row r="199" spans="1:4" x14ac:dyDescent="0.25">
      <c r="A199" s="4" t="str">
        <f>HYPERLINK("http://www.autodoc.ru/Web/price/art/CVAVE04240?analog=on","CVAVE04240")</f>
        <v>CVAVE04240</v>
      </c>
      <c r="B199" s="1" t="s">
        <v>347</v>
      </c>
      <c r="C199" s="1" t="s">
        <v>92</v>
      </c>
      <c r="D199" t="s">
        <v>348</v>
      </c>
    </row>
    <row r="200" spans="1:4" x14ac:dyDescent="0.25">
      <c r="A200" s="4" t="str">
        <f>HYPERLINK("http://www.autodoc.ru/Web/price/art/CVAVE04241?analog=on","CVAVE04241")</f>
        <v>CVAVE04241</v>
      </c>
      <c r="B200" s="1" t="s">
        <v>347</v>
      </c>
      <c r="C200" s="1" t="s">
        <v>92</v>
      </c>
      <c r="D200" t="s">
        <v>349</v>
      </c>
    </row>
    <row r="201" spans="1:4" x14ac:dyDescent="0.25">
      <c r="A201" s="4" t="str">
        <f>HYPERLINK("http://www.autodoc.ru/Web/price/art/CVAVE04270L?analog=on","CVAVE04270L")</f>
        <v>CVAVE04270L</v>
      </c>
      <c r="B201" s="1" t="s">
        <v>350</v>
      </c>
      <c r="C201" s="1" t="s">
        <v>92</v>
      </c>
      <c r="D201" t="s">
        <v>351</v>
      </c>
    </row>
    <row r="202" spans="1:4" x14ac:dyDescent="0.25">
      <c r="A202" s="4" t="str">
        <f>HYPERLINK("http://www.autodoc.ru/Web/price/art/CVAVE04270R?analog=on","CVAVE04270R")</f>
        <v>CVAVE04270R</v>
      </c>
      <c r="B202" s="1" t="s">
        <v>352</v>
      </c>
      <c r="C202" s="1" t="s">
        <v>92</v>
      </c>
      <c r="D202" t="s">
        <v>353</v>
      </c>
    </row>
    <row r="203" spans="1:4" x14ac:dyDescent="0.25">
      <c r="A203" s="4" t="str">
        <f>HYPERLINK("http://www.autodoc.ru/Web/price/art/CVAVE04280WZ?analog=on","CVAVE04280WZ")</f>
        <v>CVAVE04280WZ</v>
      </c>
      <c r="B203" s="1" t="s">
        <v>354</v>
      </c>
      <c r="C203" s="1" t="s">
        <v>92</v>
      </c>
      <c r="D203" t="s">
        <v>355</v>
      </c>
    </row>
    <row r="204" spans="1:4" x14ac:dyDescent="0.25">
      <c r="A204" s="4" t="str">
        <f>HYPERLINK("http://www.autodoc.ru/Web/price/art/CVAVE04300R?analog=on","CVAVE04300R")</f>
        <v>CVAVE04300R</v>
      </c>
      <c r="B204" s="1" t="s">
        <v>356</v>
      </c>
      <c r="C204" s="1" t="s">
        <v>92</v>
      </c>
      <c r="D204" t="s">
        <v>357</v>
      </c>
    </row>
    <row r="205" spans="1:4" x14ac:dyDescent="0.25">
      <c r="A205" s="4" t="str">
        <f>HYPERLINK("http://www.autodoc.ru/Web/price/art/CVAVE04301L?analog=on","CVAVE04301L")</f>
        <v>CVAVE04301L</v>
      </c>
      <c r="B205" s="1" t="s">
        <v>358</v>
      </c>
      <c r="C205" s="1" t="s">
        <v>92</v>
      </c>
      <c r="D205" t="s">
        <v>359</v>
      </c>
    </row>
    <row r="206" spans="1:4" x14ac:dyDescent="0.25">
      <c r="A206" s="4" t="str">
        <f>HYPERLINK("http://www.autodoc.ru/Web/price/art/CVAVE04301R?analog=on","CVAVE04301R")</f>
        <v>CVAVE04301R</v>
      </c>
      <c r="B206" s="1" t="s">
        <v>360</v>
      </c>
      <c r="C206" s="1" t="s">
        <v>92</v>
      </c>
      <c r="D206" t="s">
        <v>361</v>
      </c>
    </row>
    <row r="207" spans="1:4" x14ac:dyDescent="0.25">
      <c r="A207" s="4" t="str">
        <f>HYPERLINK("http://www.autodoc.ru/Web/price/art/CVAVE04330?analog=on","CVAVE04330")</f>
        <v>CVAVE04330</v>
      </c>
      <c r="B207" s="1" t="s">
        <v>362</v>
      </c>
      <c r="C207" s="1" t="s">
        <v>92</v>
      </c>
      <c r="D207" t="s">
        <v>363</v>
      </c>
    </row>
    <row r="208" spans="1:4" x14ac:dyDescent="0.25">
      <c r="A208" s="4" t="str">
        <f>HYPERLINK("http://www.autodoc.ru/Web/price/art/CVAVE04380?analog=on","CVAVE04380")</f>
        <v>CVAVE04380</v>
      </c>
      <c r="B208" s="1" t="s">
        <v>364</v>
      </c>
      <c r="C208" s="1" t="s">
        <v>92</v>
      </c>
      <c r="D208" t="s">
        <v>365</v>
      </c>
    </row>
    <row r="209" spans="1:4" x14ac:dyDescent="0.25">
      <c r="A209" s="4" t="str">
        <f>HYPERLINK("http://www.autodoc.ru/Web/price/art/CVAVE04381?analog=on","CVAVE04381")</f>
        <v>CVAVE04381</v>
      </c>
      <c r="B209" s="1" t="s">
        <v>366</v>
      </c>
      <c r="C209" s="1" t="s">
        <v>92</v>
      </c>
      <c r="D209" t="s">
        <v>367</v>
      </c>
    </row>
    <row r="210" spans="1:4" x14ac:dyDescent="0.25">
      <c r="A210" s="4" t="str">
        <f>HYPERLINK("http://www.autodoc.ru/Web/price/art/CVAVE04450L?analog=on","CVAVE04450L")</f>
        <v>CVAVE04450L</v>
      </c>
      <c r="B210" s="1" t="s">
        <v>368</v>
      </c>
      <c r="C210" s="1" t="s">
        <v>369</v>
      </c>
      <c r="D210" t="s">
        <v>370</v>
      </c>
    </row>
    <row r="211" spans="1:4" x14ac:dyDescent="0.25">
      <c r="A211" s="4" t="str">
        <f>HYPERLINK("http://www.autodoc.ru/Web/price/art/CVAVE04450R?analog=on","CVAVE04450R")</f>
        <v>CVAVE04450R</v>
      </c>
      <c r="B211" s="1" t="s">
        <v>371</v>
      </c>
      <c r="C211" s="1" t="s">
        <v>369</v>
      </c>
      <c r="D211" t="s">
        <v>372</v>
      </c>
    </row>
    <row r="212" spans="1:4" x14ac:dyDescent="0.25">
      <c r="A212" s="4" t="str">
        <f>HYPERLINK("http://www.autodoc.ru/Web/price/art/CVAVE04451L?analog=on","CVAVE04451L")</f>
        <v>CVAVE04451L</v>
      </c>
      <c r="B212" s="1" t="s">
        <v>373</v>
      </c>
      <c r="C212" s="1" t="s">
        <v>369</v>
      </c>
      <c r="D212" t="s">
        <v>374</v>
      </c>
    </row>
    <row r="213" spans="1:4" x14ac:dyDescent="0.25">
      <c r="A213" s="4" t="str">
        <f>HYPERLINK("http://www.autodoc.ru/Web/price/art/CVAVE04451R?analog=on","CVAVE04451R")</f>
        <v>CVAVE04451R</v>
      </c>
      <c r="B213" s="1" t="s">
        <v>375</v>
      </c>
      <c r="C213" s="1" t="s">
        <v>369</v>
      </c>
      <c r="D213" t="s">
        <v>376</v>
      </c>
    </row>
    <row r="214" spans="1:4" x14ac:dyDescent="0.25">
      <c r="A214" s="4" t="str">
        <f>HYPERLINK("http://www.autodoc.ru/Web/price/art/CVAVE04640?analog=on","CVAVE04640")</f>
        <v>CVAVE04640</v>
      </c>
      <c r="B214" s="1" t="s">
        <v>377</v>
      </c>
      <c r="C214" s="1" t="s">
        <v>92</v>
      </c>
      <c r="D214" t="s">
        <v>378</v>
      </c>
    </row>
    <row r="215" spans="1:4" x14ac:dyDescent="0.25">
      <c r="A215" s="4" t="str">
        <f>HYPERLINK("http://www.autodoc.ru/Web/price/art/CVAVE04740L?analog=on","CVAVE04740L")</f>
        <v>CVAVE04740L</v>
      </c>
      <c r="B215" s="1" t="s">
        <v>379</v>
      </c>
      <c r="C215" s="1" t="s">
        <v>92</v>
      </c>
      <c r="D215" t="s">
        <v>380</v>
      </c>
    </row>
    <row r="216" spans="1:4" x14ac:dyDescent="0.25">
      <c r="A216" s="4" t="str">
        <f>HYPERLINK("http://www.autodoc.ru/Web/price/art/CVAVE04740R?analog=on","CVAVE04740R")</f>
        <v>CVAVE04740R</v>
      </c>
      <c r="B216" s="1" t="s">
        <v>381</v>
      </c>
      <c r="C216" s="1" t="s">
        <v>92</v>
      </c>
      <c r="D216" t="s">
        <v>382</v>
      </c>
    </row>
    <row r="217" spans="1:4" x14ac:dyDescent="0.25">
      <c r="A217" s="4" t="str">
        <f>HYPERLINK("http://www.autodoc.ru/Web/price/art/CVAVE04741L?analog=on","CVAVE04741L")</f>
        <v>CVAVE04741L</v>
      </c>
      <c r="B217" s="1" t="s">
        <v>383</v>
      </c>
      <c r="C217" s="1" t="s">
        <v>92</v>
      </c>
      <c r="D217" t="s">
        <v>384</v>
      </c>
    </row>
    <row r="218" spans="1:4" x14ac:dyDescent="0.25">
      <c r="A218" s="4" t="str">
        <f>HYPERLINK("http://www.autodoc.ru/Web/price/art/CVAVE04741R?analog=on","CVAVE04741R")</f>
        <v>CVAVE04741R</v>
      </c>
      <c r="B218" s="1" t="s">
        <v>385</v>
      </c>
      <c r="C218" s="1" t="s">
        <v>92</v>
      </c>
      <c r="D218" t="s">
        <v>386</v>
      </c>
    </row>
    <row r="219" spans="1:4" x14ac:dyDescent="0.25">
      <c r="A219" s="4" t="str">
        <f>HYPERLINK("http://www.autodoc.ru/Web/price/art/CVAVE04742L?analog=on","CVAVE04742L")</f>
        <v>CVAVE04742L</v>
      </c>
      <c r="B219" s="1" t="s">
        <v>387</v>
      </c>
      <c r="C219" s="1" t="s">
        <v>92</v>
      </c>
      <c r="D219" t="s">
        <v>388</v>
      </c>
    </row>
    <row r="220" spans="1:4" x14ac:dyDescent="0.25">
      <c r="A220" s="4" t="str">
        <f>HYPERLINK("http://www.autodoc.ru/Web/price/art/CVAVE04742R?analog=on","CVAVE04742R")</f>
        <v>CVAVE04742R</v>
      </c>
      <c r="B220" s="1" t="s">
        <v>389</v>
      </c>
      <c r="C220" s="1" t="s">
        <v>92</v>
      </c>
      <c r="D220" t="s">
        <v>390</v>
      </c>
    </row>
    <row r="221" spans="1:4" x14ac:dyDescent="0.25">
      <c r="A221" s="4" t="str">
        <f>HYPERLINK("http://www.autodoc.ru/Web/price/art/CVAVE04743L?analog=on","CVAVE04743L")</f>
        <v>CVAVE04743L</v>
      </c>
      <c r="B221" s="1" t="s">
        <v>383</v>
      </c>
      <c r="C221" s="1" t="s">
        <v>92</v>
      </c>
      <c r="D221" t="s">
        <v>391</v>
      </c>
    </row>
    <row r="222" spans="1:4" x14ac:dyDescent="0.25">
      <c r="A222" s="4" t="str">
        <f>HYPERLINK("http://www.autodoc.ru/Web/price/art/CVAVE04743R?analog=on","CVAVE04743R")</f>
        <v>CVAVE04743R</v>
      </c>
      <c r="B222" s="1" t="s">
        <v>385</v>
      </c>
      <c r="C222" s="1" t="s">
        <v>92</v>
      </c>
      <c r="D222" t="s">
        <v>392</v>
      </c>
    </row>
    <row r="223" spans="1:4" x14ac:dyDescent="0.25">
      <c r="A223" s="4" t="str">
        <f>HYPERLINK("http://www.autodoc.ru/Web/price/art/CVAVE048A0?analog=on","CVAVE048A0")</f>
        <v>CVAVE048A0</v>
      </c>
      <c r="B223" s="1" t="s">
        <v>393</v>
      </c>
      <c r="C223" s="1" t="s">
        <v>394</v>
      </c>
      <c r="D223" t="s">
        <v>395</v>
      </c>
    </row>
    <row r="224" spans="1:4" x14ac:dyDescent="0.25">
      <c r="A224" s="4" t="str">
        <f>HYPERLINK("http://www.autodoc.ru/Web/price/art/CVAVE04810L?analog=on","CVAVE04810L")</f>
        <v>CVAVE04810L</v>
      </c>
      <c r="B224" s="1" t="s">
        <v>396</v>
      </c>
      <c r="C224" s="1" t="s">
        <v>92</v>
      </c>
      <c r="D224" t="s">
        <v>397</v>
      </c>
    </row>
    <row r="225" spans="1:4" x14ac:dyDescent="0.25">
      <c r="A225" s="4" t="str">
        <f>HYPERLINK("http://www.autodoc.ru/Web/price/art/CVAVE04810R?analog=on","CVAVE04810R")</f>
        <v>CVAVE04810R</v>
      </c>
      <c r="B225" s="1" t="s">
        <v>398</v>
      </c>
      <c r="C225" s="1" t="s">
        <v>92</v>
      </c>
      <c r="D225" t="s">
        <v>399</v>
      </c>
    </row>
    <row r="226" spans="1:4" x14ac:dyDescent="0.25">
      <c r="A226" s="4" t="str">
        <f>HYPERLINK("http://www.autodoc.ru/Web/price/art/CVAVE04880?analog=on","CVAVE04880")</f>
        <v>CVAVE04880</v>
      </c>
      <c r="B226" s="1" t="s">
        <v>400</v>
      </c>
      <c r="C226" s="1" t="s">
        <v>92</v>
      </c>
      <c r="D226" t="s">
        <v>401</v>
      </c>
    </row>
    <row r="227" spans="1:4" x14ac:dyDescent="0.25">
      <c r="A227" s="4" t="str">
        <f>HYPERLINK("http://www.autodoc.ru/Web/price/art/CVAVE04912?analog=on","CVAVE04912")</f>
        <v>CVAVE04912</v>
      </c>
      <c r="B227" s="1" t="s">
        <v>402</v>
      </c>
      <c r="C227" s="1" t="s">
        <v>92</v>
      </c>
      <c r="D227" t="s">
        <v>403</v>
      </c>
    </row>
    <row r="228" spans="1:4" x14ac:dyDescent="0.25">
      <c r="A228" s="4" t="str">
        <f>HYPERLINK("http://www.autodoc.ru/Web/price/art/CVAVE04913?analog=on","CVAVE04913")</f>
        <v>CVAVE04913</v>
      </c>
      <c r="B228" s="1" t="s">
        <v>404</v>
      </c>
      <c r="C228" s="1" t="s">
        <v>92</v>
      </c>
      <c r="D228" t="s">
        <v>405</v>
      </c>
    </row>
    <row r="229" spans="1:4" x14ac:dyDescent="0.25">
      <c r="A229" s="4" t="str">
        <f>HYPERLINK("http://www.autodoc.ru/Web/price/art/CVAVE04914?analog=on","CVAVE04914")</f>
        <v>CVAVE04914</v>
      </c>
      <c r="B229" s="1" t="s">
        <v>406</v>
      </c>
      <c r="C229" s="1" t="s">
        <v>92</v>
      </c>
      <c r="D229" t="s">
        <v>405</v>
      </c>
    </row>
    <row r="230" spans="1:4" x14ac:dyDescent="0.25">
      <c r="A230" s="4" t="str">
        <f>HYPERLINK("http://www.autodoc.ru/Web/price/art/CVAVE04915?analog=on","CVAVE04915")</f>
        <v>CVAVE04915</v>
      </c>
      <c r="B230" s="1" t="s">
        <v>407</v>
      </c>
      <c r="C230" s="1" t="s">
        <v>92</v>
      </c>
      <c r="D230" t="s">
        <v>408</v>
      </c>
    </row>
    <row r="231" spans="1:4" x14ac:dyDescent="0.25">
      <c r="A231" s="4" t="str">
        <f>HYPERLINK("http://www.autodoc.ru/Web/price/art/CVAVE04916?analog=on","CVAVE04916")</f>
        <v>CVAVE04916</v>
      </c>
      <c r="B231" s="1" t="s">
        <v>404</v>
      </c>
      <c r="C231" s="1" t="s">
        <v>409</v>
      </c>
      <c r="D231" t="s">
        <v>410</v>
      </c>
    </row>
    <row r="232" spans="1:4" x14ac:dyDescent="0.25">
      <c r="A232" s="4" t="str">
        <f>HYPERLINK("http://www.autodoc.ru/Web/price/art/CVAVE04920?analog=on","CVAVE04920")</f>
        <v>CVAVE04920</v>
      </c>
      <c r="B232" s="1" t="s">
        <v>411</v>
      </c>
      <c r="C232" s="1" t="s">
        <v>92</v>
      </c>
      <c r="D232" t="s">
        <v>412</v>
      </c>
    </row>
    <row r="233" spans="1:4" x14ac:dyDescent="0.25">
      <c r="A233" s="4" t="str">
        <f>HYPERLINK("http://www.autodoc.ru/Web/price/art/CVAVE04921?analog=on","CVAVE04921")</f>
        <v>CVAVE04921</v>
      </c>
      <c r="B233" s="1" t="s">
        <v>413</v>
      </c>
      <c r="C233" s="1" t="s">
        <v>92</v>
      </c>
      <c r="D233" t="s">
        <v>414</v>
      </c>
    </row>
    <row r="234" spans="1:4" x14ac:dyDescent="0.25">
      <c r="A234" s="4" t="str">
        <f>HYPERLINK("http://www.autodoc.ru/Web/price/art/CVAVE04922?analog=on","CVAVE04922")</f>
        <v>CVAVE04922</v>
      </c>
      <c r="B234" s="1" t="s">
        <v>411</v>
      </c>
      <c r="C234" s="1" t="s">
        <v>92</v>
      </c>
      <c r="D234" t="s">
        <v>415</v>
      </c>
    </row>
    <row r="235" spans="1:4" x14ac:dyDescent="0.25">
      <c r="A235" s="4" t="str">
        <f>HYPERLINK("http://www.autodoc.ru/Web/price/art/CVAVE04930?analog=on","CVAVE04930")</f>
        <v>CVAVE04930</v>
      </c>
      <c r="B235" s="1" t="s">
        <v>416</v>
      </c>
      <c r="C235" s="1" t="s">
        <v>409</v>
      </c>
      <c r="D235" t="s">
        <v>417</v>
      </c>
    </row>
    <row r="236" spans="1:4" x14ac:dyDescent="0.25">
      <c r="A236" s="4" t="str">
        <f>HYPERLINK("http://www.autodoc.ru/Web/price/art/CVAVE04931?analog=on","CVAVE04931")</f>
        <v>CVAVE04931</v>
      </c>
      <c r="B236" s="1" t="s">
        <v>418</v>
      </c>
      <c r="C236" s="1" t="s">
        <v>409</v>
      </c>
      <c r="D236" t="s">
        <v>419</v>
      </c>
    </row>
    <row r="237" spans="1:4" x14ac:dyDescent="0.25">
      <c r="A237" s="4" t="str">
        <f>HYPERLINK("http://www.autodoc.ru/Web/price/art/CVAVE04940?analog=on","CVAVE04940")</f>
        <v>CVAVE04940</v>
      </c>
      <c r="B237" s="1" t="s">
        <v>420</v>
      </c>
      <c r="C237" s="1" t="s">
        <v>320</v>
      </c>
      <c r="D237" t="s">
        <v>421</v>
      </c>
    </row>
    <row r="238" spans="1:4" x14ac:dyDescent="0.25">
      <c r="A238" s="4" t="str">
        <f>HYPERLINK("http://www.autodoc.ru/Web/price/art/CVAVE04970?analog=on","CVAVE04970")</f>
        <v>CVAVE04970</v>
      </c>
      <c r="B238" s="1" t="s">
        <v>422</v>
      </c>
      <c r="C238" s="1" t="s">
        <v>92</v>
      </c>
      <c r="D238" t="s">
        <v>423</v>
      </c>
    </row>
    <row r="239" spans="1:4" x14ac:dyDescent="0.25">
      <c r="A239" s="3" t="s">
        <v>424</v>
      </c>
      <c r="B239" s="3"/>
      <c r="C239" s="3"/>
      <c r="D239" s="3"/>
    </row>
    <row r="240" spans="1:4" x14ac:dyDescent="0.25">
      <c r="A240" s="4" t="str">
        <f>HYPERLINK("http://www.autodoc.ru/Web/price/art/CVAVE06000L?analog=on","CVAVE06000L")</f>
        <v>CVAVE06000L</v>
      </c>
      <c r="B240" s="1" t="s">
        <v>425</v>
      </c>
      <c r="C240" s="1" t="s">
        <v>262</v>
      </c>
      <c r="D240" t="s">
        <v>426</v>
      </c>
    </row>
    <row r="241" spans="1:4" x14ac:dyDescent="0.25">
      <c r="A241" s="4" t="str">
        <f>HYPERLINK("http://www.autodoc.ru/Web/price/art/CVAVE06000R?analog=on","CVAVE06000R")</f>
        <v>CVAVE06000R</v>
      </c>
      <c r="B241" s="1" t="s">
        <v>427</v>
      </c>
      <c r="C241" s="1" t="s">
        <v>262</v>
      </c>
      <c r="D241" t="s">
        <v>428</v>
      </c>
    </row>
    <row r="242" spans="1:4" x14ac:dyDescent="0.25">
      <c r="A242" s="4" t="str">
        <f>HYPERLINK("http://www.autodoc.ru/Web/price/art/CVAVE06001L?analog=on","CVAVE06001L")</f>
        <v>CVAVE06001L</v>
      </c>
      <c r="B242" s="1" t="s">
        <v>425</v>
      </c>
      <c r="C242" s="1" t="s">
        <v>262</v>
      </c>
      <c r="D242" t="s">
        <v>429</v>
      </c>
    </row>
    <row r="243" spans="1:4" x14ac:dyDescent="0.25">
      <c r="A243" s="4" t="str">
        <f>HYPERLINK("http://www.autodoc.ru/Web/price/art/CVAVE06001R?analog=on","CVAVE06001R")</f>
        <v>CVAVE06001R</v>
      </c>
      <c r="B243" s="1" t="s">
        <v>427</v>
      </c>
      <c r="C243" s="1" t="s">
        <v>262</v>
      </c>
      <c r="D243" t="s">
        <v>430</v>
      </c>
    </row>
    <row r="244" spans="1:4" x14ac:dyDescent="0.25">
      <c r="A244" s="4" t="str">
        <f>HYPERLINK("http://www.autodoc.ru/Web/price/art/CVAVE06003L?analog=on","CVAVE06003L")</f>
        <v>CVAVE06003L</v>
      </c>
      <c r="B244" s="1" t="s">
        <v>425</v>
      </c>
      <c r="C244" s="1" t="s">
        <v>262</v>
      </c>
      <c r="D244" t="s">
        <v>431</v>
      </c>
    </row>
    <row r="245" spans="1:4" x14ac:dyDescent="0.25">
      <c r="A245" s="4" t="str">
        <f>HYPERLINK("http://www.autodoc.ru/Web/price/art/CVAVE06003R?analog=on","CVAVE06003R")</f>
        <v>CVAVE06003R</v>
      </c>
      <c r="B245" s="1" t="s">
        <v>427</v>
      </c>
      <c r="C245" s="1" t="s">
        <v>262</v>
      </c>
      <c r="D245" t="s">
        <v>432</v>
      </c>
    </row>
    <row r="246" spans="1:4" x14ac:dyDescent="0.25">
      <c r="A246" s="4" t="str">
        <f>HYPERLINK("http://www.autodoc.ru/Web/price/art/CVAVE06070L?analog=on","CVAVE06070L")</f>
        <v>CVAVE06070L</v>
      </c>
      <c r="B246" s="1" t="s">
        <v>433</v>
      </c>
      <c r="C246" s="1" t="s">
        <v>262</v>
      </c>
      <c r="D246" t="s">
        <v>434</v>
      </c>
    </row>
    <row r="247" spans="1:4" x14ac:dyDescent="0.25">
      <c r="A247" s="4" t="str">
        <f>HYPERLINK("http://www.autodoc.ru/Web/price/art/CVAVE08070L?analog=on","CVAVE08070L")</f>
        <v>CVAVE08070L</v>
      </c>
      <c r="B247" s="1" t="s">
        <v>435</v>
      </c>
      <c r="C247" s="1" t="s">
        <v>436</v>
      </c>
      <c r="D247" t="s">
        <v>437</v>
      </c>
    </row>
    <row r="248" spans="1:4" x14ac:dyDescent="0.25">
      <c r="A248" s="4" t="str">
        <f>HYPERLINK("http://www.autodoc.ru/Web/price/art/CVAVE06070R?analog=on","CVAVE06070R")</f>
        <v>CVAVE06070R</v>
      </c>
      <c r="B248" s="1" t="s">
        <v>438</v>
      </c>
      <c r="C248" s="1" t="s">
        <v>262</v>
      </c>
      <c r="D248" t="s">
        <v>439</v>
      </c>
    </row>
    <row r="249" spans="1:4" x14ac:dyDescent="0.25">
      <c r="A249" s="4" t="str">
        <f>HYPERLINK("http://www.autodoc.ru/Web/price/art/CVAVE08070R?analog=on","CVAVE08070R")</f>
        <v>CVAVE08070R</v>
      </c>
      <c r="B249" s="1" t="s">
        <v>440</v>
      </c>
      <c r="C249" s="1" t="s">
        <v>436</v>
      </c>
      <c r="D249" t="s">
        <v>441</v>
      </c>
    </row>
    <row r="250" spans="1:4" x14ac:dyDescent="0.25">
      <c r="A250" s="4" t="str">
        <f>HYPERLINK("http://www.autodoc.ru/Web/price/art/CVAVE06071L?analog=on","CVAVE06071L")</f>
        <v>CVAVE06071L</v>
      </c>
      <c r="B250" s="1" t="s">
        <v>442</v>
      </c>
      <c r="C250" s="1" t="s">
        <v>262</v>
      </c>
      <c r="D250" t="s">
        <v>443</v>
      </c>
    </row>
    <row r="251" spans="1:4" x14ac:dyDescent="0.25">
      <c r="A251" s="4" t="str">
        <f>HYPERLINK("http://www.autodoc.ru/Web/price/art/CVAVE06071R?analog=on","CVAVE06071R")</f>
        <v>CVAVE06071R</v>
      </c>
      <c r="B251" s="1" t="s">
        <v>444</v>
      </c>
      <c r="C251" s="1" t="s">
        <v>262</v>
      </c>
      <c r="D251" t="s">
        <v>445</v>
      </c>
    </row>
    <row r="252" spans="1:4" x14ac:dyDescent="0.25">
      <c r="A252" s="4" t="str">
        <f>HYPERLINK("http://www.autodoc.ru/Web/price/art/CVAVE06072N?analog=on","CVAVE06072N")</f>
        <v>CVAVE06072N</v>
      </c>
      <c r="B252" s="1" t="s">
        <v>446</v>
      </c>
      <c r="C252" s="1" t="s">
        <v>262</v>
      </c>
      <c r="D252" t="s">
        <v>447</v>
      </c>
    </row>
    <row r="253" spans="1:4" x14ac:dyDescent="0.25">
      <c r="A253" s="4" t="str">
        <f>HYPERLINK("http://www.autodoc.ru/Web/price/art/CVAVE06073N?analog=on","CVAVE06073N")</f>
        <v>CVAVE06073N</v>
      </c>
      <c r="B253" s="1" t="s">
        <v>448</v>
      </c>
      <c r="C253" s="1" t="s">
        <v>262</v>
      </c>
      <c r="D253" t="s">
        <v>449</v>
      </c>
    </row>
    <row r="254" spans="1:4" x14ac:dyDescent="0.25">
      <c r="A254" s="4" t="str">
        <f>HYPERLINK("http://www.autodoc.ru/Web/price/art/CVAVE06100HB?analog=on","CVAVE06100HB")</f>
        <v>CVAVE06100HB</v>
      </c>
      <c r="B254" s="1" t="s">
        <v>450</v>
      </c>
      <c r="C254" s="1" t="s">
        <v>262</v>
      </c>
      <c r="D254" t="s">
        <v>451</v>
      </c>
    </row>
    <row r="255" spans="1:4" x14ac:dyDescent="0.25">
      <c r="A255" s="4" t="str">
        <f>HYPERLINK("http://www.autodoc.ru/Web/price/art/CVAVE06101HB?analog=on","CVAVE06101HB")</f>
        <v>CVAVE06101HB</v>
      </c>
      <c r="B255" s="1" t="s">
        <v>450</v>
      </c>
      <c r="C255" s="1" t="s">
        <v>262</v>
      </c>
      <c r="D255" t="s">
        <v>452</v>
      </c>
    </row>
    <row r="256" spans="1:4" x14ac:dyDescent="0.25">
      <c r="A256" s="4" t="str">
        <f>HYPERLINK("http://www.autodoc.ru/Web/price/art/CVAVE06120H?analog=on","CVAVE06120H")</f>
        <v>CVAVE06120H</v>
      </c>
      <c r="B256" s="1" t="s">
        <v>453</v>
      </c>
      <c r="C256" s="1" t="s">
        <v>262</v>
      </c>
      <c r="D256" t="s">
        <v>454</v>
      </c>
    </row>
    <row r="257" spans="1:4" x14ac:dyDescent="0.25">
      <c r="A257" s="4" t="str">
        <f>HYPERLINK("http://www.autodoc.ru/Web/price/art/CVAVE06121H?analog=on","CVAVE06121H")</f>
        <v>CVAVE06121H</v>
      </c>
      <c r="B257" s="1" t="s">
        <v>453</v>
      </c>
      <c r="C257" s="1" t="s">
        <v>262</v>
      </c>
      <c r="D257" t="s">
        <v>455</v>
      </c>
    </row>
    <row r="258" spans="1:4" x14ac:dyDescent="0.25">
      <c r="A258" s="4" t="str">
        <f>HYPERLINK("http://www.autodoc.ru/Web/price/art/CVAVE06160B?analog=on","CVAVE06160B")</f>
        <v>CVAVE06160B</v>
      </c>
      <c r="B258" s="1" t="s">
        <v>456</v>
      </c>
      <c r="C258" s="1" t="s">
        <v>262</v>
      </c>
      <c r="D258" t="s">
        <v>457</v>
      </c>
    </row>
    <row r="259" spans="1:4" x14ac:dyDescent="0.25">
      <c r="A259" s="4" t="str">
        <f>HYPERLINK("http://www.autodoc.ru/Web/price/art/CVAVE06161X?analog=on","CVAVE06161X")</f>
        <v>CVAVE06161X</v>
      </c>
      <c r="B259" s="1" t="s">
        <v>456</v>
      </c>
      <c r="C259" s="1" t="s">
        <v>262</v>
      </c>
      <c r="D259" t="s">
        <v>458</v>
      </c>
    </row>
    <row r="260" spans="1:4" x14ac:dyDescent="0.25">
      <c r="A260" s="4" t="str">
        <f>HYPERLINK("http://www.autodoc.ru/Web/price/art/CVAVE06162?analog=on","CVAVE06162")</f>
        <v>CVAVE06162</v>
      </c>
      <c r="B260" s="1" t="s">
        <v>456</v>
      </c>
      <c r="C260" s="1" t="s">
        <v>262</v>
      </c>
      <c r="D260" t="s">
        <v>459</v>
      </c>
    </row>
    <row r="261" spans="1:4" x14ac:dyDescent="0.25">
      <c r="A261" s="4" t="str">
        <f>HYPERLINK("http://www.autodoc.ru/Web/price/art/CVAVE06190L?analog=on","CVAVE06190L")</f>
        <v>CVAVE06190L</v>
      </c>
      <c r="B261" s="1" t="s">
        <v>460</v>
      </c>
      <c r="C261" s="1" t="s">
        <v>262</v>
      </c>
      <c r="D261" t="s">
        <v>461</v>
      </c>
    </row>
    <row r="262" spans="1:4" x14ac:dyDescent="0.25">
      <c r="A262" s="4" t="str">
        <f>HYPERLINK("http://www.autodoc.ru/Web/price/art/CVAVE06190R?analog=on","CVAVE06190R")</f>
        <v>CVAVE06190R</v>
      </c>
      <c r="B262" s="1" t="s">
        <v>462</v>
      </c>
      <c r="C262" s="1" t="s">
        <v>262</v>
      </c>
      <c r="D262" t="s">
        <v>463</v>
      </c>
    </row>
    <row r="263" spans="1:4" x14ac:dyDescent="0.25">
      <c r="A263" s="4" t="str">
        <f>HYPERLINK("http://www.autodoc.ru/Web/price/art/CVAVE06191L?analog=on","CVAVE06191L")</f>
        <v>CVAVE06191L</v>
      </c>
      <c r="B263" s="1" t="s">
        <v>464</v>
      </c>
      <c r="C263" s="1" t="s">
        <v>262</v>
      </c>
      <c r="D263" t="s">
        <v>465</v>
      </c>
    </row>
    <row r="264" spans="1:4" x14ac:dyDescent="0.25">
      <c r="A264" s="4" t="str">
        <f>HYPERLINK("http://www.autodoc.ru/Web/price/art/CVAVE06191R?analog=on","CVAVE06191R")</f>
        <v>CVAVE06191R</v>
      </c>
      <c r="B264" s="1" t="s">
        <v>466</v>
      </c>
      <c r="C264" s="1" t="s">
        <v>262</v>
      </c>
      <c r="D264" t="s">
        <v>467</v>
      </c>
    </row>
    <row r="265" spans="1:4" x14ac:dyDescent="0.25">
      <c r="A265" s="4" t="str">
        <f>HYPERLINK("http://www.autodoc.ru/Web/price/art/CVAVE06230?analog=on","CVAVE06230")</f>
        <v>CVAVE06230</v>
      </c>
      <c r="B265" s="1" t="s">
        <v>468</v>
      </c>
      <c r="C265" s="1" t="s">
        <v>262</v>
      </c>
      <c r="D265" t="s">
        <v>469</v>
      </c>
    </row>
    <row r="266" spans="1:4" x14ac:dyDescent="0.25">
      <c r="A266" s="4" t="str">
        <f>HYPERLINK("http://www.autodoc.ru/Web/price/art/CVAVE06240?analog=on","CVAVE06240")</f>
        <v>CVAVE06240</v>
      </c>
      <c r="B266" s="1" t="s">
        <v>470</v>
      </c>
      <c r="C266" s="1" t="s">
        <v>262</v>
      </c>
      <c r="D266" t="s">
        <v>471</v>
      </c>
    </row>
    <row r="267" spans="1:4" x14ac:dyDescent="0.25">
      <c r="A267" s="4" t="str">
        <f>HYPERLINK("http://www.autodoc.ru/Web/price/art/CVAVE06241?analog=on","CVAVE06241")</f>
        <v>CVAVE06241</v>
      </c>
      <c r="B267" s="1" t="s">
        <v>470</v>
      </c>
      <c r="C267" s="1" t="s">
        <v>262</v>
      </c>
      <c r="D267" t="s">
        <v>472</v>
      </c>
    </row>
    <row r="268" spans="1:4" x14ac:dyDescent="0.25">
      <c r="A268" s="4" t="str">
        <f>HYPERLINK("http://www.autodoc.ru/Web/price/art/CVAVE06270L?analog=on","CVAVE06270L")</f>
        <v>CVAVE06270L</v>
      </c>
      <c r="B268" s="1" t="s">
        <v>473</v>
      </c>
      <c r="C268" s="1" t="s">
        <v>262</v>
      </c>
      <c r="D268" t="s">
        <v>474</v>
      </c>
    </row>
    <row r="269" spans="1:4" x14ac:dyDescent="0.25">
      <c r="A269" s="4" t="str">
        <f>HYPERLINK("http://www.autodoc.ru/Web/price/art/CVAVE06270R?analog=on","CVAVE06270R")</f>
        <v>CVAVE06270R</v>
      </c>
      <c r="B269" s="1" t="s">
        <v>475</v>
      </c>
      <c r="C269" s="1" t="s">
        <v>262</v>
      </c>
      <c r="D269" t="s">
        <v>476</v>
      </c>
    </row>
    <row r="270" spans="1:4" x14ac:dyDescent="0.25">
      <c r="A270" s="4" t="str">
        <f>HYPERLINK("http://www.autodoc.ru/Web/price/art/CVAVE04280WZ?analog=on","CVAVE04280WZ")</f>
        <v>CVAVE04280WZ</v>
      </c>
      <c r="B270" s="1" t="s">
        <v>354</v>
      </c>
      <c r="C270" s="1" t="s">
        <v>92</v>
      </c>
      <c r="D270" t="s">
        <v>355</v>
      </c>
    </row>
    <row r="271" spans="1:4" x14ac:dyDescent="0.25">
      <c r="A271" s="4" t="str">
        <f>HYPERLINK("http://www.autodoc.ru/Web/price/art/CVAVE06300L?analog=on","CVAVE06300L")</f>
        <v>CVAVE06300L</v>
      </c>
      <c r="B271" s="1" t="s">
        <v>477</v>
      </c>
      <c r="C271" s="1" t="s">
        <v>262</v>
      </c>
      <c r="D271" t="s">
        <v>478</v>
      </c>
    </row>
    <row r="272" spans="1:4" x14ac:dyDescent="0.25">
      <c r="A272" s="4" t="str">
        <f>HYPERLINK("http://www.autodoc.ru/Web/price/art/CVAVE06300R?analog=on","CVAVE06300R")</f>
        <v>CVAVE06300R</v>
      </c>
      <c r="B272" s="1" t="s">
        <v>479</v>
      </c>
      <c r="C272" s="1" t="s">
        <v>262</v>
      </c>
      <c r="D272" t="s">
        <v>357</v>
      </c>
    </row>
    <row r="273" spans="1:4" x14ac:dyDescent="0.25">
      <c r="A273" s="4" t="str">
        <f>HYPERLINK("http://www.autodoc.ru/Web/price/art/CVAVE06301L?analog=on","CVAVE06301L")</f>
        <v>CVAVE06301L</v>
      </c>
      <c r="B273" s="1" t="s">
        <v>477</v>
      </c>
      <c r="C273" s="1" t="s">
        <v>262</v>
      </c>
      <c r="D273" t="s">
        <v>359</v>
      </c>
    </row>
    <row r="274" spans="1:4" x14ac:dyDescent="0.25">
      <c r="A274" s="4" t="str">
        <f>HYPERLINK("http://www.autodoc.ru/Web/price/art/CVAVE06301R?analog=on","CVAVE06301R")</f>
        <v>CVAVE06301R</v>
      </c>
      <c r="B274" s="1" t="s">
        <v>479</v>
      </c>
      <c r="C274" s="1" t="s">
        <v>262</v>
      </c>
      <c r="D274" t="s">
        <v>361</v>
      </c>
    </row>
    <row r="275" spans="1:4" x14ac:dyDescent="0.25">
      <c r="A275" s="4" t="str">
        <f>HYPERLINK("http://www.autodoc.ru/Web/price/art/CVAVE06310N?analog=on","CVAVE06310N")</f>
        <v>CVAVE06310N</v>
      </c>
      <c r="B275" s="1" t="s">
        <v>480</v>
      </c>
      <c r="C275" s="1" t="s">
        <v>262</v>
      </c>
      <c r="D275" t="s">
        <v>481</v>
      </c>
    </row>
    <row r="276" spans="1:4" x14ac:dyDescent="0.25">
      <c r="A276" s="4" t="str">
        <f>HYPERLINK("http://www.autodoc.ru/Web/price/art/CVAVE06330?analog=on","CVAVE06330")</f>
        <v>CVAVE06330</v>
      </c>
      <c r="B276" s="1" t="s">
        <v>482</v>
      </c>
      <c r="C276" s="1" t="s">
        <v>262</v>
      </c>
      <c r="D276" t="s">
        <v>483</v>
      </c>
    </row>
    <row r="277" spans="1:4" x14ac:dyDescent="0.25">
      <c r="A277" s="4" t="str">
        <f>HYPERLINK("http://www.autodoc.ru/Web/price/art/CVAVE06340N?analog=on","CVAVE06340N")</f>
        <v>CVAVE06340N</v>
      </c>
      <c r="B277" s="1" t="s">
        <v>484</v>
      </c>
      <c r="C277" s="1" t="s">
        <v>262</v>
      </c>
      <c r="D277" t="s">
        <v>485</v>
      </c>
    </row>
    <row r="278" spans="1:4" x14ac:dyDescent="0.25">
      <c r="A278" s="4" t="str">
        <f>HYPERLINK("http://www.autodoc.ru/Web/price/art/CVAVE06380?analog=on","CVAVE06380")</f>
        <v>CVAVE06380</v>
      </c>
      <c r="B278" s="1" t="s">
        <v>486</v>
      </c>
      <c r="C278" s="1" t="s">
        <v>262</v>
      </c>
      <c r="D278" t="s">
        <v>487</v>
      </c>
    </row>
    <row r="279" spans="1:4" x14ac:dyDescent="0.25">
      <c r="A279" s="4" t="str">
        <f>HYPERLINK("http://www.autodoc.ru/Web/price/art/CVAVE06381?analog=on","CVAVE06381")</f>
        <v>CVAVE06381</v>
      </c>
      <c r="B279" s="1" t="s">
        <v>486</v>
      </c>
      <c r="C279" s="1" t="s">
        <v>262</v>
      </c>
      <c r="D279" t="s">
        <v>488</v>
      </c>
    </row>
    <row r="280" spans="1:4" x14ac:dyDescent="0.25">
      <c r="A280" s="4" t="str">
        <f>HYPERLINK("http://www.autodoc.ru/Web/price/art/CVAVE06430?analog=on","CVAVE06430")</f>
        <v>CVAVE06430</v>
      </c>
      <c r="B280" s="1" t="s">
        <v>489</v>
      </c>
      <c r="C280" s="1" t="s">
        <v>262</v>
      </c>
      <c r="D280" t="s">
        <v>490</v>
      </c>
    </row>
    <row r="281" spans="1:4" x14ac:dyDescent="0.25">
      <c r="A281" s="4" t="str">
        <f>HYPERLINK("http://www.autodoc.ru/Web/price/art/CVAVE04450L?analog=on","CVAVE04450L")</f>
        <v>CVAVE04450L</v>
      </c>
      <c r="B281" s="1" t="s">
        <v>368</v>
      </c>
      <c r="C281" s="1" t="s">
        <v>369</v>
      </c>
      <c r="D281" t="s">
        <v>370</v>
      </c>
    </row>
    <row r="282" spans="1:4" x14ac:dyDescent="0.25">
      <c r="A282" s="4" t="str">
        <f>HYPERLINK("http://www.autodoc.ru/Web/price/art/CVAVE04450R?analog=on","CVAVE04450R")</f>
        <v>CVAVE04450R</v>
      </c>
      <c r="B282" s="1" t="s">
        <v>371</v>
      </c>
      <c r="C282" s="1" t="s">
        <v>369</v>
      </c>
      <c r="D282" t="s">
        <v>372</v>
      </c>
    </row>
    <row r="283" spans="1:4" x14ac:dyDescent="0.25">
      <c r="A283" s="4" t="str">
        <f>HYPERLINK("http://www.autodoc.ru/Web/price/art/CVAVE06450L?analog=on","CVAVE06450L")</f>
        <v>CVAVE06450L</v>
      </c>
      <c r="B283" s="1" t="s">
        <v>491</v>
      </c>
      <c r="C283" s="1" t="s">
        <v>262</v>
      </c>
      <c r="D283" t="s">
        <v>492</v>
      </c>
    </row>
    <row r="284" spans="1:4" x14ac:dyDescent="0.25">
      <c r="A284" s="4" t="str">
        <f>HYPERLINK("http://www.autodoc.ru/Web/price/art/CVAVE06450R?analog=on","CVAVE06450R")</f>
        <v>CVAVE06450R</v>
      </c>
      <c r="B284" s="1" t="s">
        <v>493</v>
      </c>
      <c r="C284" s="1" t="s">
        <v>262</v>
      </c>
      <c r="D284" t="s">
        <v>494</v>
      </c>
    </row>
    <row r="285" spans="1:4" x14ac:dyDescent="0.25">
      <c r="A285" s="4" t="str">
        <f>HYPERLINK("http://www.autodoc.ru/Web/price/art/CVAVE04451L?analog=on","CVAVE04451L")</f>
        <v>CVAVE04451L</v>
      </c>
      <c r="B285" s="1" t="s">
        <v>373</v>
      </c>
      <c r="C285" s="1" t="s">
        <v>369</v>
      </c>
      <c r="D285" t="s">
        <v>374</v>
      </c>
    </row>
    <row r="286" spans="1:4" x14ac:dyDescent="0.25">
      <c r="A286" s="4" t="str">
        <f>HYPERLINK("http://www.autodoc.ru/Web/price/art/CVAVE04451R?analog=on","CVAVE04451R")</f>
        <v>CVAVE04451R</v>
      </c>
      <c r="B286" s="1" t="s">
        <v>375</v>
      </c>
      <c r="C286" s="1" t="s">
        <v>369</v>
      </c>
      <c r="D286" t="s">
        <v>376</v>
      </c>
    </row>
    <row r="287" spans="1:4" x14ac:dyDescent="0.25">
      <c r="A287" s="4" t="str">
        <f>HYPERLINK("http://www.autodoc.ru/Web/price/art/CVAVE06451L?analog=on","CVAVE06451L")</f>
        <v>CVAVE06451L</v>
      </c>
      <c r="B287" s="1" t="s">
        <v>495</v>
      </c>
      <c r="C287" s="1" t="s">
        <v>262</v>
      </c>
      <c r="D287" t="s">
        <v>496</v>
      </c>
    </row>
    <row r="288" spans="1:4" x14ac:dyDescent="0.25">
      <c r="A288" s="4" t="str">
        <f>HYPERLINK("http://www.autodoc.ru/Web/price/art/CVAVE06451R?analog=on","CVAVE06451R")</f>
        <v>CVAVE06451R</v>
      </c>
      <c r="B288" s="1" t="s">
        <v>497</v>
      </c>
      <c r="C288" s="1" t="s">
        <v>262</v>
      </c>
      <c r="D288" t="s">
        <v>498</v>
      </c>
    </row>
    <row r="289" spans="1:4" x14ac:dyDescent="0.25">
      <c r="A289" s="4" t="str">
        <f>HYPERLINK("http://www.autodoc.ru/Web/price/art/CVAVE06453L?analog=on","CVAVE06453L")</f>
        <v>CVAVE06453L</v>
      </c>
      <c r="B289" s="1" t="s">
        <v>491</v>
      </c>
      <c r="C289" s="1" t="s">
        <v>262</v>
      </c>
      <c r="D289" t="s">
        <v>499</v>
      </c>
    </row>
    <row r="290" spans="1:4" x14ac:dyDescent="0.25">
      <c r="A290" s="4" t="str">
        <f>HYPERLINK("http://www.autodoc.ru/Web/price/art/CVAVE06453R?analog=on","CVAVE06453R")</f>
        <v>CVAVE06453R</v>
      </c>
      <c r="B290" s="1" t="s">
        <v>493</v>
      </c>
      <c r="C290" s="1" t="s">
        <v>262</v>
      </c>
      <c r="D290" t="s">
        <v>500</v>
      </c>
    </row>
    <row r="291" spans="1:4" x14ac:dyDescent="0.25">
      <c r="A291" s="4" t="str">
        <f>HYPERLINK("http://www.autodoc.ru/Web/price/art/CVAVE06454XL?analog=on","CVAVE06454XL")</f>
        <v>CVAVE06454XL</v>
      </c>
      <c r="B291" s="1" t="s">
        <v>501</v>
      </c>
      <c r="C291" s="1" t="s">
        <v>262</v>
      </c>
      <c r="D291" t="s">
        <v>502</v>
      </c>
    </row>
    <row r="292" spans="1:4" x14ac:dyDescent="0.25">
      <c r="A292" s="4" t="str">
        <f>HYPERLINK("http://www.autodoc.ru/Web/price/art/CVAVE06454XR?analog=on","CVAVE06454XR")</f>
        <v>CVAVE06454XR</v>
      </c>
      <c r="B292" s="1" t="s">
        <v>497</v>
      </c>
      <c r="C292" s="1" t="s">
        <v>262</v>
      </c>
      <c r="D292" t="s">
        <v>503</v>
      </c>
    </row>
    <row r="293" spans="1:4" x14ac:dyDescent="0.25">
      <c r="A293" s="4" t="str">
        <f>HYPERLINK("http://www.autodoc.ru/Web/price/art/CVAVE06460L?analog=on","CVAVE06460L")</f>
        <v>CVAVE06460L</v>
      </c>
      <c r="B293" s="1" t="s">
        <v>504</v>
      </c>
      <c r="C293" s="1" t="s">
        <v>262</v>
      </c>
      <c r="D293" t="s">
        <v>505</v>
      </c>
    </row>
    <row r="294" spans="1:4" x14ac:dyDescent="0.25">
      <c r="A294" s="4" t="str">
        <f>HYPERLINK("http://www.autodoc.ru/Web/price/art/CVAVE06460R?analog=on","CVAVE06460R")</f>
        <v>CVAVE06460R</v>
      </c>
      <c r="B294" s="1" t="s">
        <v>506</v>
      </c>
      <c r="C294" s="1" t="s">
        <v>262</v>
      </c>
      <c r="D294" t="s">
        <v>507</v>
      </c>
    </row>
    <row r="295" spans="1:4" x14ac:dyDescent="0.25">
      <c r="A295" s="4" t="str">
        <f>HYPERLINK("http://www.autodoc.ru/Web/price/art/CVAVE06480L?analog=on","CVAVE06480L")</f>
        <v>CVAVE06480L</v>
      </c>
      <c r="B295" s="1" t="s">
        <v>508</v>
      </c>
      <c r="C295" s="1" t="s">
        <v>262</v>
      </c>
      <c r="D295" t="s">
        <v>509</v>
      </c>
    </row>
    <row r="296" spans="1:4" x14ac:dyDescent="0.25">
      <c r="A296" s="4" t="str">
        <f>HYPERLINK("http://www.autodoc.ru/Web/price/art/CVAVE06480R?analog=on","CVAVE06480R")</f>
        <v>CVAVE06480R</v>
      </c>
      <c r="B296" s="1" t="s">
        <v>510</v>
      </c>
      <c r="C296" s="1" t="s">
        <v>262</v>
      </c>
      <c r="D296" t="s">
        <v>511</v>
      </c>
    </row>
    <row r="297" spans="1:4" x14ac:dyDescent="0.25">
      <c r="A297" s="4" t="str">
        <f>HYPERLINK("http://www.autodoc.ru/Web/price/art/CVAVE06481L?analog=on","CVAVE06481L")</f>
        <v>CVAVE06481L</v>
      </c>
      <c r="B297" s="1" t="s">
        <v>508</v>
      </c>
      <c r="C297" s="1" t="s">
        <v>262</v>
      </c>
      <c r="D297" t="s">
        <v>512</v>
      </c>
    </row>
    <row r="298" spans="1:4" x14ac:dyDescent="0.25">
      <c r="A298" s="4" t="str">
        <f>HYPERLINK("http://www.autodoc.ru/Web/price/art/CVAVE06481R?analog=on","CVAVE06481R")</f>
        <v>CVAVE06481R</v>
      </c>
      <c r="B298" s="1" t="s">
        <v>510</v>
      </c>
      <c r="C298" s="1" t="s">
        <v>262</v>
      </c>
      <c r="D298" t="s">
        <v>513</v>
      </c>
    </row>
    <row r="299" spans="1:4" x14ac:dyDescent="0.25">
      <c r="A299" s="4" t="str">
        <f>HYPERLINK("http://www.autodoc.ru/Web/price/art/CVAVE06510L?analog=on","CVAVE06510L")</f>
        <v>CVAVE06510L</v>
      </c>
      <c r="B299" s="1" t="s">
        <v>514</v>
      </c>
      <c r="C299" s="1" t="s">
        <v>262</v>
      </c>
      <c r="D299" t="s">
        <v>515</v>
      </c>
    </row>
    <row r="300" spans="1:4" x14ac:dyDescent="0.25">
      <c r="A300" s="4" t="str">
        <f>HYPERLINK("http://www.autodoc.ru/Web/price/art/CVAVE06510R?analog=on","CVAVE06510R")</f>
        <v>CVAVE06510R</v>
      </c>
      <c r="B300" s="1" t="s">
        <v>516</v>
      </c>
      <c r="C300" s="1" t="s">
        <v>262</v>
      </c>
      <c r="D300" t="s">
        <v>517</v>
      </c>
    </row>
    <row r="301" spans="1:4" x14ac:dyDescent="0.25">
      <c r="A301" s="4" t="str">
        <f>HYPERLINK("http://www.autodoc.ru/Web/price/art/CVAVE06520L?analog=on","CVAVE06520L")</f>
        <v>CVAVE06520L</v>
      </c>
      <c r="B301" s="1" t="s">
        <v>518</v>
      </c>
      <c r="C301" s="1" t="s">
        <v>262</v>
      </c>
      <c r="D301" t="s">
        <v>519</v>
      </c>
    </row>
    <row r="302" spans="1:4" x14ac:dyDescent="0.25">
      <c r="A302" s="4" t="str">
        <f>HYPERLINK("http://www.autodoc.ru/Web/price/art/CVAVE06520R?analog=on","CVAVE06520R")</f>
        <v>CVAVE06520R</v>
      </c>
      <c r="B302" s="1" t="s">
        <v>520</v>
      </c>
      <c r="C302" s="1" t="s">
        <v>262</v>
      </c>
      <c r="D302" t="s">
        <v>521</v>
      </c>
    </row>
    <row r="303" spans="1:4" x14ac:dyDescent="0.25">
      <c r="A303" s="4" t="str">
        <f>HYPERLINK("http://www.autodoc.ru/Web/price/art/CVAVE06560L?analog=on","CVAVE06560L")</f>
        <v>CVAVE06560L</v>
      </c>
      <c r="B303" s="1" t="s">
        <v>522</v>
      </c>
      <c r="C303" s="1" t="s">
        <v>262</v>
      </c>
      <c r="D303" t="s">
        <v>523</v>
      </c>
    </row>
    <row r="304" spans="1:4" x14ac:dyDescent="0.25">
      <c r="A304" s="4" t="str">
        <f>HYPERLINK("http://www.autodoc.ru/Web/price/art/CVAVE06560R?analog=on","CVAVE06560R")</f>
        <v>CVAVE06560R</v>
      </c>
      <c r="B304" s="1" t="s">
        <v>524</v>
      </c>
      <c r="C304" s="1" t="s">
        <v>262</v>
      </c>
      <c r="D304" t="s">
        <v>525</v>
      </c>
    </row>
    <row r="305" spans="1:4" x14ac:dyDescent="0.25">
      <c r="A305" s="4" t="str">
        <f>HYPERLINK("http://www.autodoc.ru/Web/price/art/CVAVE06570L?analog=on","CVAVE06570L")</f>
        <v>CVAVE06570L</v>
      </c>
      <c r="B305" s="1" t="s">
        <v>526</v>
      </c>
      <c r="C305" s="1" t="s">
        <v>262</v>
      </c>
      <c r="D305" t="s">
        <v>527</v>
      </c>
    </row>
    <row r="306" spans="1:4" x14ac:dyDescent="0.25">
      <c r="A306" s="4" t="str">
        <f>HYPERLINK("http://www.autodoc.ru/Web/price/art/CVAVE06570R?analog=on","CVAVE06570R")</f>
        <v>CVAVE06570R</v>
      </c>
      <c r="B306" s="1" t="s">
        <v>528</v>
      </c>
      <c r="C306" s="1" t="s">
        <v>262</v>
      </c>
      <c r="D306" t="s">
        <v>529</v>
      </c>
    </row>
    <row r="307" spans="1:4" x14ac:dyDescent="0.25">
      <c r="A307" s="4" t="str">
        <f>HYPERLINK("http://www.autodoc.ru/Web/price/art/CVAVE06600?analog=on","CVAVE06600")</f>
        <v>CVAVE06600</v>
      </c>
      <c r="B307" s="1" t="s">
        <v>530</v>
      </c>
      <c r="C307" s="1" t="s">
        <v>262</v>
      </c>
      <c r="D307" t="s">
        <v>531</v>
      </c>
    </row>
    <row r="308" spans="1:4" x14ac:dyDescent="0.25">
      <c r="A308" s="4" t="str">
        <f>HYPERLINK("http://www.autodoc.ru/Web/price/art/CVAVE06640XB?analog=on","CVAVE06640XB")</f>
        <v>CVAVE06640XB</v>
      </c>
      <c r="B308" s="1" t="s">
        <v>532</v>
      </c>
      <c r="C308" s="1" t="s">
        <v>262</v>
      </c>
      <c r="D308" t="s">
        <v>533</v>
      </c>
    </row>
    <row r="309" spans="1:4" x14ac:dyDescent="0.25">
      <c r="A309" s="4" t="str">
        <f>HYPERLINK("http://www.autodoc.ru/Web/price/art/CVAVE06641B?analog=on","CVAVE06641B")</f>
        <v>CVAVE06641B</v>
      </c>
      <c r="B309" s="1" t="s">
        <v>532</v>
      </c>
      <c r="C309" s="1" t="s">
        <v>262</v>
      </c>
      <c r="D309" t="s">
        <v>534</v>
      </c>
    </row>
    <row r="310" spans="1:4" x14ac:dyDescent="0.25">
      <c r="A310" s="4" t="str">
        <f>HYPERLINK("http://www.autodoc.ru/Web/price/art/CVAVE06642?analog=on","CVAVE06642")</f>
        <v>CVAVE06642</v>
      </c>
      <c r="B310" s="1" t="s">
        <v>532</v>
      </c>
      <c r="C310" s="1" t="s">
        <v>262</v>
      </c>
      <c r="D310" t="s">
        <v>535</v>
      </c>
    </row>
    <row r="311" spans="1:4" x14ac:dyDescent="0.25">
      <c r="A311" s="4" t="str">
        <f>HYPERLINK("http://www.autodoc.ru/Web/price/art/CVAVE06700?analog=on","CVAVE06700")</f>
        <v>CVAVE06700</v>
      </c>
      <c r="B311" s="1" t="s">
        <v>536</v>
      </c>
      <c r="C311" s="1" t="s">
        <v>262</v>
      </c>
      <c r="D311" t="s">
        <v>537</v>
      </c>
    </row>
    <row r="312" spans="1:4" x14ac:dyDescent="0.25">
      <c r="A312" s="4" t="str">
        <f>HYPERLINK("http://www.autodoc.ru/Web/price/art/CVAVE06740L?analog=on","CVAVE06740L")</f>
        <v>CVAVE06740L</v>
      </c>
      <c r="B312" s="1" t="s">
        <v>538</v>
      </c>
      <c r="C312" s="1" t="s">
        <v>262</v>
      </c>
      <c r="D312" t="s">
        <v>539</v>
      </c>
    </row>
    <row r="313" spans="1:4" x14ac:dyDescent="0.25">
      <c r="A313" s="4" t="str">
        <f>HYPERLINK("http://www.autodoc.ru/Web/price/art/CVAVE06740R?analog=on","CVAVE06740R")</f>
        <v>CVAVE06740R</v>
      </c>
      <c r="B313" s="1" t="s">
        <v>540</v>
      </c>
      <c r="C313" s="1" t="s">
        <v>262</v>
      </c>
      <c r="D313" t="s">
        <v>541</v>
      </c>
    </row>
    <row r="314" spans="1:4" x14ac:dyDescent="0.25">
      <c r="A314" s="4" t="str">
        <f>HYPERLINK("http://www.autodoc.ru/Web/price/art/CVAVE06741L?analog=on","CVAVE06741L")</f>
        <v>CVAVE06741L</v>
      </c>
      <c r="B314" s="1" t="s">
        <v>542</v>
      </c>
      <c r="C314" s="1" t="s">
        <v>262</v>
      </c>
      <c r="D314" t="s">
        <v>543</v>
      </c>
    </row>
    <row r="315" spans="1:4" x14ac:dyDescent="0.25">
      <c r="A315" s="4" t="str">
        <f>HYPERLINK("http://www.autodoc.ru/Web/price/art/CVAVE06741R?analog=on","CVAVE06741R")</f>
        <v>CVAVE06741R</v>
      </c>
      <c r="B315" s="1" t="s">
        <v>544</v>
      </c>
      <c r="C315" s="1" t="s">
        <v>262</v>
      </c>
      <c r="D315" t="s">
        <v>545</v>
      </c>
    </row>
    <row r="316" spans="1:4" x14ac:dyDescent="0.25">
      <c r="A316" s="4" t="str">
        <f>HYPERLINK("http://www.autodoc.ru/Web/price/art/CVAVE06742RTN?analog=on","CVAVE06742RTN")</f>
        <v>CVAVE06742RTN</v>
      </c>
      <c r="B316" s="1" t="s">
        <v>546</v>
      </c>
      <c r="C316" s="1" t="s">
        <v>262</v>
      </c>
      <c r="D316" t="s">
        <v>547</v>
      </c>
    </row>
    <row r="317" spans="1:4" x14ac:dyDescent="0.25">
      <c r="A317" s="4" t="str">
        <f>HYPERLINK("http://www.autodoc.ru/Web/price/art/CVAVE06743L?analog=on","CVAVE06743L")</f>
        <v>CVAVE06743L</v>
      </c>
      <c r="B317" s="1" t="s">
        <v>538</v>
      </c>
      <c r="C317" s="1" t="s">
        <v>262</v>
      </c>
      <c r="D317" t="s">
        <v>548</v>
      </c>
    </row>
    <row r="318" spans="1:4" x14ac:dyDescent="0.25">
      <c r="A318" s="4" t="str">
        <f>HYPERLINK("http://www.autodoc.ru/Web/price/art/CVAVE06743R?analog=on","CVAVE06743R")</f>
        <v>CVAVE06743R</v>
      </c>
      <c r="B318" s="1" t="s">
        <v>540</v>
      </c>
      <c r="C318" s="1" t="s">
        <v>262</v>
      </c>
      <c r="D318" t="s">
        <v>549</v>
      </c>
    </row>
    <row r="319" spans="1:4" x14ac:dyDescent="0.25">
      <c r="A319" s="4" t="str">
        <f>HYPERLINK("http://www.autodoc.ru/Web/price/art/CVAVE048A0?analog=on","CVAVE048A0")</f>
        <v>CVAVE048A0</v>
      </c>
      <c r="B319" s="1" t="s">
        <v>393</v>
      </c>
      <c r="C319" s="1" t="s">
        <v>394</v>
      </c>
      <c r="D319" t="s">
        <v>395</v>
      </c>
    </row>
    <row r="320" spans="1:4" x14ac:dyDescent="0.25">
      <c r="A320" s="4" t="str">
        <f>HYPERLINK("http://www.autodoc.ru/Web/price/art/CVAVE04810L?analog=on","CVAVE04810L")</f>
        <v>CVAVE04810L</v>
      </c>
      <c r="B320" s="1" t="s">
        <v>396</v>
      </c>
      <c r="C320" s="1" t="s">
        <v>92</v>
      </c>
      <c r="D320" t="s">
        <v>397</v>
      </c>
    </row>
    <row r="321" spans="1:4" x14ac:dyDescent="0.25">
      <c r="A321" s="4" t="str">
        <f>HYPERLINK("http://www.autodoc.ru/Web/price/art/CVAVE04810R?analog=on","CVAVE04810R")</f>
        <v>CVAVE04810R</v>
      </c>
      <c r="B321" s="1" t="s">
        <v>398</v>
      </c>
      <c r="C321" s="1" t="s">
        <v>92</v>
      </c>
      <c r="D321" t="s">
        <v>399</v>
      </c>
    </row>
    <row r="322" spans="1:4" x14ac:dyDescent="0.25">
      <c r="A322" s="4" t="str">
        <f>HYPERLINK("http://www.autodoc.ru/Web/price/art/CVAVE06880?analog=on","CVAVE06880")</f>
        <v>CVAVE06880</v>
      </c>
      <c r="B322" s="1" t="s">
        <v>400</v>
      </c>
      <c r="C322" s="1" t="s">
        <v>262</v>
      </c>
      <c r="D322" t="s">
        <v>550</v>
      </c>
    </row>
    <row r="323" spans="1:4" x14ac:dyDescent="0.25">
      <c r="A323" s="4" t="str">
        <f>HYPERLINK("http://www.autodoc.ru/Web/price/art/CVAVE04912?analog=on","CVAVE04912")</f>
        <v>CVAVE04912</v>
      </c>
      <c r="B323" s="1" t="s">
        <v>402</v>
      </c>
      <c r="C323" s="1" t="s">
        <v>92</v>
      </c>
      <c r="D323" t="s">
        <v>403</v>
      </c>
    </row>
    <row r="324" spans="1:4" x14ac:dyDescent="0.25">
      <c r="A324" s="4" t="str">
        <f>HYPERLINK("http://www.autodoc.ru/Web/price/art/CVAVE04913?analog=on","CVAVE04913")</f>
        <v>CVAVE04913</v>
      </c>
      <c r="B324" s="1" t="s">
        <v>404</v>
      </c>
      <c r="C324" s="1" t="s">
        <v>92</v>
      </c>
      <c r="D324" t="s">
        <v>405</v>
      </c>
    </row>
    <row r="325" spans="1:4" x14ac:dyDescent="0.25">
      <c r="A325" s="4" t="str">
        <f>HYPERLINK("http://www.autodoc.ru/Web/price/art/CVAVE04914?analog=on","CVAVE04914")</f>
        <v>CVAVE04914</v>
      </c>
      <c r="B325" s="1" t="s">
        <v>406</v>
      </c>
      <c r="C325" s="1" t="s">
        <v>92</v>
      </c>
      <c r="D325" t="s">
        <v>405</v>
      </c>
    </row>
    <row r="326" spans="1:4" x14ac:dyDescent="0.25">
      <c r="A326" s="4" t="str">
        <f>HYPERLINK("http://www.autodoc.ru/Web/price/art/CVAVE04915?analog=on","CVAVE04915")</f>
        <v>CVAVE04915</v>
      </c>
      <c r="B326" s="1" t="s">
        <v>407</v>
      </c>
      <c r="C326" s="1" t="s">
        <v>92</v>
      </c>
      <c r="D326" t="s">
        <v>408</v>
      </c>
    </row>
    <row r="327" spans="1:4" x14ac:dyDescent="0.25">
      <c r="A327" s="4" t="str">
        <f>HYPERLINK("http://www.autodoc.ru/Web/price/art/CVAVE04916?analog=on","CVAVE04916")</f>
        <v>CVAVE04916</v>
      </c>
      <c r="B327" s="1" t="s">
        <v>404</v>
      </c>
      <c r="C327" s="1" t="s">
        <v>409</v>
      </c>
      <c r="D327" t="s">
        <v>410</v>
      </c>
    </row>
    <row r="328" spans="1:4" x14ac:dyDescent="0.25">
      <c r="A328" s="4" t="str">
        <f>HYPERLINK("http://www.autodoc.ru/Web/price/art/CVAVE04920?analog=on","CVAVE04920")</f>
        <v>CVAVE04920</v>
      </c>
      <c r="B328" s="1" t="s">
        <v>411</v>
      </c>
      <c r="C328" s="1" t="s">
        <v>92</v>
      </c>
      <c r="D328" t="s">
        <v>412</v>
      </c>
    </row>
    <row r="329" spans="1:4" x14ac:dyDescent="0.25">
      <c r="A329" s="4" t="str">
        <f>HYPERLINK("http://www.autodoc.ru/Web/price/art/CVAVE04921?analog=on","CVAVE04921")</f>
        <v>CVAVE04921</v>
      </c>
      <c r="B329" s="1" t="s">
        <v>413</v>
      </c>
      <c r="C329" s="1" t="s">
        <v>92</v>
      </c>
      <c r="D329" t="s">
        <v>414</v>
      </c>
    </row>
    <row r="330" spans="1:4" x14ac:dyDescent="0.25">
      <c r="A330" s="4" t="str">
        <f>HYPERLINK("http://www.autodoc.ru/Web/price/art/CVAVE04930?analog=on","CVAVE04930")</f>
        <v>CVAVE04930</v>
      </c>
      <c r="B330" s="1" t="s">
        <v>416</v>
      </c>
      <c r="C330" s="1" t="s">
        <v>409</v>
      </c>
      <c r="D330" t="s">
        <v>417</v>
      </c>
    </row>
    <row r="331" spans="1:4" x14ac:dyDescent="0.25">
      <c r="A331" s="4" t="str">
        <f>HYPERLINK("http://www.autodoc.ru/Web/price/art/CVAVE04931?analog=on","CVAVE04931")</f>
        <v>CVAVE04931</v>
      </c>
      <c r="B331" s="1" t="s">
        <v>418</v>
      </c>
      <c r="C331" s="1" t="s">
        <v>409</v>
      </c>
      <c r="D331" t="s">
        <v>419</v>
      </c>
    </row>
    <row r="332" spans="1:4" x14ac:dyDescent="0.25">
      <c r="A332" s="4" t="str">
        <f>HYPERLINK("http://www.autodoc.ru/Web/price/art/CVAVE08931?analog=on","CVAVE08931")</f>
        <v>CVAVE08931</v>
      </c>
      <c r="B332" s="1" t="s">
        <v>551</v>
      </c>
      <c r="C332" s="1" t="s">
        <v>436</v>
      </c>
      <c r="D332" t="s">
        <v>552</v>
      </c>
    </row>
    <row r="333" spans="1:4" x14ac:dyDescent="0.25">
      <c r="A333" s="4" t="str">
        <f>HYPERLINK("http://www.autodoc.ru/Web/price/art/CVAVE069D0?analog=on","CVAVE069D0")</f>
        <v>CVAVE069D0</v>
      </c>
      <c r="B333" s="1" t="s">
        <v>553</v>
      </c>
      <c r="C333" s="1" t="s">
        <v>262</v>
      </c>
      <c r="D333" t="s">
        <v>554</v>
      </c>
    </row>
    <row r="334" spans="1:4" x14ac:dyDescent="0.25">
      <c r="A334" s="4" t="str">
        <f>HYPERLINK("http://www.autodoc.ru/Web/price/art/CVAVE069E0?analog=on","CVAVE069E0")</f>
        <v>CVAVE069E0</v>
      </c>
      <c r="B334" s="1" t="s">
        <v>555</v>
      </c>
      <c r="C334" s="1" t="s">
        <v>262</v>
      </c>
      <c r="D334" t="s">
        <v>556</v>
      </c>
    </row>
    <row r="335" spans="1:4" x14ac:dyDescent="0.25">
      <c r="A335" s="3" t="s">
        <v>557</v>
      </c>
      <c r="B335" s="3"/>
      <c r="C335" s="3"/>
      <c r="D335" s="3"/>
    </row>
    <row r="336" spans="1:4" x14ac:dyDescent="0.25">
      <c r="A336" s="4" t="str">
        <f>HYPERLINK("http://www.autodoc.ru/Web/price/art/CVAVE08000L?analog=on","CVAVE08000L")</f>
        <v>CVAVE08000L</v>
      </c>
      <c r="B336" s="1" t="s">
        <v>558</v>
      </c>
      <c r="C336" s="1" t="s">
        <v>436</v>
      </c>
      <c r="D336" t="s">
        <v>559</v>
      </c>
    </row>
    <row r="337" spans="1:4" x14ac:dyDescent="0.25">
      <c r="A337" s="4" t="str">
        <f>HYPERLINK("http://www.autodoc.ru/Web/price/art/CVAVE08000R?analog=on","CVAVE08000R")</f>
        <v>CVAVE08000R</v>
      </c>
      <c r="B337" s="1" t="s">
        <v>560</v>
      </c>
      <c r="C337" s="1" t="s">
        <v>436</v>
      </c>
      <c r="D337" t="s">
        <v>561</v>
      </c>
    </row>
    <row r="338" spans="1:4" x14ac:dyDescent="0.25">
      <c r="A338" s="4" t="str">
        <f>HYPERLINK("http://www.autodoc.ru/Web/price/art/CVAVE08001L?analog=on","CVAVE08001L")</f>
        <v>CVAVE08001L</v>
      </c>
      <c r="B338" s="1" t="s">
        <v>558</v>
      </c>
      <c r="C338" s="1" t="s">
        <v>436</v>
      </c>
      <c r="D338" t="s">
        <v>562</v>
      </c>
    </row>
    <row r="339" spans="1:4" x14ac:dyDescent="0.25">
      <c r="A339" s="4" t="str">
        <f>HYPERLINK("http://www.autodoc.ru/Web/price/art/CVAVE08001R?analog=on","CVAVE08001R")</f>
        <v>CVAVE08001R</v>
      </c>
      <c r="B339" s="1" t="s">
        <v>560</v>
      </c>
      <c r="C339" s="1" t="s">
        <v>436</v>
      </c>
      <c r="D339" t="s">
        <v>563</v>
      </c>
    </row>
    <row r="340" spans="1:4" x14ac:dyDescent="0.25">
      <c r="A340" s="4" t="str">
        <f>HYPERLINK("http://www.autodoc.ru/Web/price/art/CVAVE08002L?analog=on","CVAVE08002L")</f>
        <v>CVAVE08002L</v>
      </c>
      <c r="B340" s="1" t="s">
        <v>558</v>
      </c>
      <c r="C340" s="1" t="s">
        <v>436</v>
      </c>
      <c r="D340" t="s">
        <v>564</v>
      </c>
    </row>
    <row r="341" spans="1:4" x14ac:dyDescent="0.25">
      <c r="A341" s="4" t="str">
        <f>HYPERLINK("http://www.autodoc.ru/Web/price/art/CVAVE08002R?analog=on","CVAVE08002R")</f>
        <v>CVAVE08002R</v>
      </c>
      <c r="B341" s="1" t="s">
        <v>560</v>
      </c>
      <c r="C341" s="1" t="s">
        <v>436</v>
      </c>
      <c r="D341" t="s">
        <v>565</v>
      </c>
    </row>
    <row r="342" spans="1:4" x14ac:dyDescent="0.25">
      <c r="A342" s="4" t="str">
        <f>HYPERLINK("http://www.autodoc.ru/Web/price/art/CVAVE08003L?analog=on","CVAVE08003L")</f>
        <v>CVAVE08003L</v>
      </c>
      <c r="B342" s="1" t="s">
        <v>558</v>
      </c>
      <c r="C342" s="1" t="s">
        <v>436</v>
      </c>
      <c r="D342" t="s">
        <v>566</v>
      </c>
    </row>
    <row r="343" spans="1:4" x14ac:dyDescent="0.25">
      <c r="A343" s="4" t="str">
        <f>HYPERLINK("http://www.autodoc.ru/Web/price/art/CVAVE08003R?analog=on","CVAVE08003R")</f>
        <v>CVAVE08003R</v>
      </c>
      <c r="B343" s="1" t="s">
        <v>560</v>
      </c>
      <c r="C343" s="1" t="s">
        <v>436</v>
      </c>
      <c r="D343" t="s">
        <v>567</v>
      </c>
    </row>
    <row r="344" spans="1:4" x14ac:dyDescent="0.25">
      <c r="A344" s="4" t="str">
        <f>HYPERLINK("http://www.autodoc.ru/Web/price/art/CVAVE08070L?analog=on","CVAVE08070L")</f>
        <v>CVAVE08070L</v>
      </c>
      <c r="B344" s="1" t="s">
        <v>435</v>
      </c>
      <c r="C344" s="1" t="s">
        <v>436</v>
      </c>
      <c r="D344" t="s">
        <v>437</v>
      </c>
    </row>
    <row r="345" spans="1:4" x14ac:dyDescent="0.25">
      <c r="A345" s="4" t="str">
        <f>HYPERLINK("http://www.autodoc.ru/Web/price/art/CVAVE08070R?analog=on","CVAVE08070R")</f>
        <v>CVAVE08070R</v>
      </c>
      <c r="B345" s="1" t="s">
        <v>440</v>
      </c>
      <c r="C345" s="1" t="s">
        <v>436</v>
      </c>
      <c r="D345" t="s">
        <v>441</v>
      </c>
    </row>
    <row r="346" spans="1:4" x14ac:dyDescent="0.25">
      <c r="A346" s="4" t="str">
        <f>HYPERLINK("http://www.autodoc.ru/Web/price/art/CVAVE08071L?analog=on","CVAVE08071L")</f>
        <v>CVAVE08071L</v>
      </c>
      <c r="B346" s="1" t="s">
        <v>435</v>
      </c>
      <c r="C346" s="1" t="s">
        <v>436</v>
      </c>
      <c r="D346" t="s">
        <v>568</v>
      </c>
    </row>
    <row r="347" spans="1:4" x14ac:dyDescent="0.25">
      <c r="A347" s="4" t="str">
        <f>HYPERLINK("http://www.autodoc.ru/Web/price/art/CVAVE08071R?analog=on","CVAVE08071R")</f>
        <v>CVAVE08071R</v>
      </c>
      <c r="B347" s="1" t="s">
        <v>440</v>
      </c>
      <c r="C347" s="1" t="s">
        <v>436</v>
      </c>
      <c r="D347" t="s">
        <v>569</v>
      </c>
    </row>
    <row r="348" spans="1:4" x14ac:dyDescent="0.25">
      <c r="A348" s="4" t="str">
        <f>HYPERLINK("http://www.autodoc.ru/Web/price/art/CVAVE08100?analog=on","CVAVE08100")</f>
        <v>CVAVE08100</v>
      </c>
      <c r="B348" s="1" t="s">
        <v>570</v>
      </c>
      <c r="C348" s="1" t="s">
        <v>436</v>
      </c>
      <c r="D348" t="s">
        <v>571</v>
      </c>
    </row>
    <row r="349" spans="1:4" x14ac:dyDescent="0.25">
      <c r="A349" s="4" t="str">
        <f>HYPERLINK("http://www.autodoc.ru/Web/price/art/CVAVE081D0L?analog=on","CVAVE081D0L")</f>
        <v>CVAVE081D0L</v>
      </c>
      <c r="B349" s="1" t="s">
        <v>572</v>
      </c>
      <c r="C349" s="1" t="s">
        <v>436</v>
      </c>
      <c r="D349" t="s">
        <v>573</v>
      </c>
    </row>
    <row r="350" spans="1:4" x14ac:dyDescent="0.25">
      <c r="A350" s="4" t="str">
        <f>HYPERLINK("http://www.autodoc.ru/Web/price/art/CVAVE081D0R?analog=on","CVAVE081D0R")</f>
        <v>CVAVE081D0R</v>
      </c>
      <c r="B350" s="1" t="s">
        <v>574</v>
      </c>
      <c r="C350" s="1" t="s">
        <v>436</v>
      </c>
      <c r="D350" t="s">
        <v>575</v>
      </c>
    </row>
    <row r="351" spans="1:4" x14ac:dyDescent="0.25">
      <c r="A351" s="4" t="str">
        <f>HYPERLINK("http://www.autodoc.ru/Web/price/art/CVAVE081D1H?analog=on","CVAVE081D1H")</f>
        <v>CVAVE081D1H</v>
      </c>
      <c r="B351" s="1" t="s">
        <v>576</v>
      </c>
      <c r="C351" s="1" t="s">
        <v>436</v>
      </c>
      <c r="D351" t="s">
        <v>577</v>
      </c>
    </row>
    <row r="352" spans="1:4" x14ac:dyDescent="0.25">
      <c r="A352" s="4" t="str">
        <f>HYPERLINK("http://www.autodoc.ru/Web/price/art/CVAVE08160?analog=on","CVAVE08160")</f>
        <v>CVAVE08160</v>
      </c>
      <c r="B352" s="1" t="s">
        <v>578</v>
      </c>
      <c r="C352" s="1" t="s">
        <v>436</v>
      </c>
      <c r="D352" t="s">
        <v>579</v>
      </c>
    </row>
    <row r="353" spans="1:4" x14ac:dyDescent="0.25">
      <c r="A353" s="4" t="str">
        <f>HYPERLINK("http://www.autodoc.ru/Web/price/art/CVAVE08161X?analog=on","CVAVE08161X")</f>
        <v>CVAVE08161X</v>
      </c>
      <c r="B353" s="1" t="s">
        <v>578</v>
      </c>
      <c r="C353" s="1" t="s">
        <v>436</v>
      </c>
      <c r="D353" t="s">
        <v>580</v>
      </c>
    </row>
    <row r="354" spans="1:4" x14ac:dyDescent="0.25">
      <c r="A354" s="4" t="str">
        <f>HYPERLINK("http://www.autodoc.ru/Web/price/art/CVAVE08190HZ?analog=on","CVAVE08190HZ")</f>
        <v>CVAVE08190HZ</v>
      </c>
      <c r="B354" s="1" t="s">
        <v>581</v>
      </c>
      <c r="C354" s="1" t="s">
        <v>436</v>
      </c>
      <c r="D354" t="s">
        <v>582</v>
      </c>
    </row>
    <row r="355" spans="1:4" x14ac:dyDescent="0.25">
      <c r="A355" s="4" t="str">
        <f>HYPERLINK("http://www.autodoc.ru/Web/price/art/CVAVE08190C?analog=on","CVAVE08190C")</f>
        <v>CVAVE08190C</v>
      </c>
      <c r="B355" s="1" t="s">
        <v>583</v>
      </c>
      <c r="C355" s="1" t="s">
        <v>436</v>
      </c>
      <c r="D355" t="s">
        <v>584</v>
      </c>
    </row>
    <row r="356" spans="1:4" x14ac:dyDescent="0.25">
      <c r="A356" s="4" t="str">
        <f>HYPERLINK("http://www.autodoc.ru/Web/price/art/CVAVE08191L?analog=on","CVAVE08191L")</f>
        <v>CVAVE08191L</v>
      </c>
      <c r="B356" s="1" t="s">
        <v>585</v>
      </c>
      <c r="C356" s="1" t="s">
        <v>436</v>
      </c>
      <c r="D356" t="s">
        <v>586</v>
      </c>
    </row>
    <row r="357" spans="1:4" x14ac:dyDescent="0.25">
      <c r="A357" s="4" t="str">
        <f>HYPERLINK("http://www.autodoc.ru/Web/price/art/CVAVE08191R?analog=on","CVAVE08191R")</f>
        <v>CVAVE08191R</v>
      </c>
      <c r="B357" s="1" t="s">
        <v>587</v>
      </c>
      <c r="C357" s="1" t="s">
        <v>436</v>
      </c>
      <c r="D357" t="s">
        <v>588</v>
      </c>
    </row>
    <row r="358" spans="1:4" x14ac:dyDescent="0.25">
      <c r="A358" s="4" t="str">
        <f>HYPERLINK("http://www.autodoc.ru/Web/price/art/CVAVE08191C?analog=on","CVAVE08191C")</f>
        <v>CVAVE08191C</v>
      </c>
      <c r="B358" s="1" t="s">
        <v>583</v>
      </c>
      <c r="C358" s="1" t="s">
        <v>436</v>
      </c>
      <c r="D358" t="s">
        <v>589</v>
      </c>
    </row>
    <row r="359" spans="1:4" x14ac:dyDescent="0.25">
      <c r="A359" s="4" t="str">
        <f>HYPERLINK("http://www.autodoc.ru/Web/price/art/CVAVE08240?analog=on","CVAVE08240")</f>
        <v>CVAVE08240</v>
      </c>
      <c r="B359" s="1" t="s">
        <v>590</v>
      </c>
      <c r="C359" s="1" t="s">
        <v>436</v>
      </c>
      <c r="D359" t="s">
        <v>591</v>
      </c>
    </row>
    <row r="360" spans="1:4" x14ac:dyDescent="0.25">
      <c r="A360" s="4" t="str">
        <f>HYPERLINK("http://www.autodoc.ru/Web/price/art/CVAVE08241?analog=on","CVAVE08241")</f>
        <v>CVAVE08241</v>
      </c>
      <c r="B360" s="1" t="s">
        <v>590</v>
      </c>
      <c r="C360" s="1" t="s">
        <v>436</v>
      </c>
      <c r="D360" t="s">
        <v>592</v>
      </c>
    </row>
    <row r="361" spans="1:4" x14ac:dyDescent="0.25">
      <c r="A361" s="4" t="str">
        <f>HYPERLINK("http://www.autodoc.ru/Web/price/art/CVAVE08270L?analog=on","CVAVE08270L")</f>
        <v>CVAVE08270L</v>
      </c>
      <c r="B361" s="1" t="s">
        <v>593</v>
      </c>
      <c r="C361" s="1" t="s">
        <v>436</v>
      </c>
      <c r="D361" t="s">
        <v>594</v>
      </c>
    </row>
    <row r="362" spans="1:4" x14ac:dyDescent="0.25">
      <c r="A362" s="4" t="str">
        <f>HYPERLINK("http://www.autodoc.ru/Web/price/art/CVAVE08270R?analog=on","CVAVE08270R")</f>
        <v>CVAVE08270R</v>
      </c>
      <c r="B362" s="1" t="s">
        <v>595</v>
      </c>
      <c r="C362" s="1" t="s">
        <v>436</v>
      </c>
      <c r="D362" t="s">
        <v>596</v>
      </c>
    </row>
    <row r="363" spans="1:4" x14ac:dyDescent="0.25">
      <c r="A363" s="4" t="str">
        <f>HYPERLINK("http://www.autodoc.ru/Web/price/art/CVAVE08271CL?analog=on","CVAVE08271CL")</f>
        <v>CVAVE08271CL</v>
      </c>
      <c r="B363" s="1" t="s">
        <v>593</v>
      </c>
      <c r="C363" s="1" t="s">
        <v>436</v>
      </c>
      <c r="D363" t="s">
        <v>597</v>
      </c>
    </row>
    <row r="364" spans="1:4" x14ac:dyDescent="0.25">
      <c r="A364" s="4" t="str">
        <f>HYPERLINK("http://www.autodoc.ru/Web/price/art/CVAVE08271CR?analog=on","CVAVE08271CR")</f>
        <v>CVAVE08271CR</v>
      </c>
      <c r="B364" s="1" t="s">
        <v>595</v>
      </c>
      <c r="C364" s="1" t="s">
        <v>436</v>
      </c>
      <c r="D364" t="s">
        <v>598</v>
      </c>
    </row>
    <row r="365" spans="1:4" x14ac:dyDescent="0.25">
      <c r="A365" s="4" t="str">
        <f>HYPERLINK("http://www.autodoc.ru/Web/price/art/CVAVE08300L?analog=on","CVAVE08300L")</f>
        <v>CVAVE08300L</v>
      </c>
      <c r="B365" s="1" t="s">
        <v>599</v>
      </c>
      <c r="C365" s="1" t="s">
        <v>436</v>
      </c>
      <c r="D365" t="s">
        <v>600</v>
      </c>
    </row>
    <row r="366" spans="1:4" x14ac:dyDescent="0.25">
      <c r="A366" s="4" t="str">
        <f>HYPERLINK("http://www.autodoc.ru/Web/price/art/CVAVE08300R?analog=on","CVAVE08300R")</f>
        <v>CVAVE08300R</v>
      </c>
      <c r="B366" s="1" t="s">
        <v>601</v>
      </c>
      <c r="C366" s="1" t="s">
        <v>436</v>
      </c>
      <c r="D366" t="s">
        <v>602</v>
      </c>
    </row>
    <row r="367" spans="1:4" x14ac:dyDescent="0.25">
      <c r="A367" s="4" t="str">
        <f>HYPERLINK("http://www.autodoc.ru/Web/price/art/CVAVE08301L?analog=on","CVAVE08301L")</f>
        <v>CVAVE08301L</v>
      </c>
      <c r="B367" s="1" t="s">
        <v>599</v>
      </c>
      <c r="C367" s="1" t="s">
        <v>436</v>
      </c>
      <c r="D367" t="s">
        <v>603</v>
      </c>
    </row>
    <row r="368" spans="1:4" x14ac:dyDescent="0.25">
      <c r="A368" s="4" t="str">
        <f>HYPERLINK("http://www.autodoc.ru/Web/price/art/CVAVE08301R?analog=on","CVAVE08301R")</f>
        <v>CVAVE08301R</v>
      </c>
      <c r="B368" s="1" t="s">
        <v>601</v>
      </c>
      <c r="C368" s="1" t="s">
        <v>436</v>
      </c>
      <c r="D368" t="s">
        <v>604</v>
      </c>
    </row>
    <row r="369" spans="1:4" x14ac:dyDescent="0.25">
      <c r="A369" s="4" t="str">
        <f>HYPERLINK("http://www.autodoc.ru/Web/price/art/CVAVE08310N?analog=on","CVAVE08310N")</f>
        <v>CVAVE08310N</v>
      </c>
      <c r="B369" s="1" t="s">
        <v>605</v>
      </c>
      <c r="C369" s="1" t="s">
        <v>436</v>
      </c>
      <c r="D369" t="s">
        <v>606</v>
      </c>
    </row>
    <row r="370" spans="1:4" x14ac:dyDescent="0.25">
      <c r="A370" s="4" t="str">
        <f>HYPERLINK("http://www.autodoc.ru/Web/price/art/CVAVE08330?analog=on","CVAVE08330")</f>
        <v>CVAVE08330</v>
      </c>
      <c r="B370" s="1" t="s">
        <v>607</v>
      </c>
      <c r="C370" s="1" t="s">
        <v>436</v>
      </c>
      <c r="D370" t="s">
        <v>608</v>
      </c>
    </row>
    <row r="371" spans="1:4" x14ac:dyDescent="0.25">
      <c r="A371" s="4" t="str">
        <f>HYPERLINK("http://www.autodoc.ru/Web/price/art/CVAVE08331C?analog=on","CVAVE08331C")</f>
        <v>CVAVE08331C</v>
      </c>
      <c r="B371" s="1" t="s">
        <v>607</v>
      </c>
      <c r="C371" s="1" t="s">
        <v>436</v>
      </c>
      <c r="D371" t="s">
        <v>609</v>
      </c>
    </row>
    <row r="372" spans="1:4" x14ac:dyDescent="0.25">
      <c r="A372" s="4" t="str">
        <f>HYPERLINK("http://www.autodoc.ru/Web/price/art/CVAVE08380?analog=on","CVAVE08380")</f>
        <v>CVAVE08380</v>
      </c>
      <c r="B372" s="1" t="s">
        <v>610</v>
      </c>
      <c r="C372" s="1" t="s">
        <v>436</v>
      </c>
      <c r="D372" t="s">
        <v>611</v>
      </c>
    </row>
    <row r="373" spans="1:4" x14ac:dyDescent="0.25">
      <c r="A373" s="4" t="str">
        <f>HYPERLINK("http://www.autodoc.ru/Web/price/art/CVAVE08381?analog=on","CVAVE08381")</f>
        <v>CVAVE08381</v>
      </c>
      <c r="B373" s="1" t="s">
        <v>610</v>
      </c>
      <c r="C373" s="1" t="s">
        <v>436</v>
      </c>
      <c r="D373" t="s">
        <v>612</v>
      </c>
    </row>
    <row r="374" spans="1:4" x14ac:dyDescent="0.25">
      <c r="A374" s="4" t="str">
        <f>HYPERLINK("http://www.autodoc.ru/Web/price/art/CVAVE04450L?analog=on","CVAVE04450L")</f>
        <v>CVAVE04450L</v>
      </c>
      <c r="B374" s="1" t="s">
        <v>368</v>
      </c>
      <c r="C374" s="1" t="s">
        <v>369</v>
      </c>
      <c r="D374" t="s">
        <v>370</v>
      </c>
    </row>
    <row r="375" spans="1:4" x14ac:dyDescent="0.25">
      <c r="A375" s="4" t="str">
        <f>HYPERLINK("http://www.autodoc.ru/Web/price/art/CVAVE04450R?analog=on","CVAVE04450R")</f>
        <v>CVAVE04450R</v>
      </c>
      <c r="B375" s="1" t="s">
        <v>371</v>
      </c>
      <c r="C375" s="1" t="s">
        <v>369</v>
      </c>
      <c r="D375" t="s">
        <v>372</v>
      </c>
    </row>
    <row r="376" spans="1:4" x14ac:dyDescent="0.25">
      <c r="A376" s="4" t="str">
        <f>HYPERLINK("http://www.autodoc.ru/Web/price/art/CVAVE06450L?analog=on","CVAVE06450L")</f>
        <v>CVAVE06450L</v>
      </c>
      <c r="B376" s="1" t="s">
        <v>491</v>
      </c>
      <c r="C376" s="1" t="s">
        <v>262</v>
      </c>
      <c r="D376" t="s">
        <v>492</v>
      </c>
    </row>
    <row r="377" spans="1:4" x14ac:dyDescent="0.25">
      <c r="A377" s="4" t="str">
        <f>HYPERLINK("http://www.autodoc.ru/Web/price/art/CVAVE06450R?analog=on","CVAVE06450R")</f>
        <v>CVAVE06450R</v>
      </c>
      <c r="B377" s="1" t="s">
        <v>493</v>
      </c>
      <c r="C377" s="1" t="s">
        <v>262</v>
      </c>
      <c r="D377" t="s">
        <v>494</v>
      </c>
    </row>
    <row r="378" spans="1:4" x14ac:dyDescent="0.25">
      <c r="A378" s="4" t="str">
        <f>HYPERLINK("http://www.autodoc.ru/Web/price/art/CVAVE10450L?analog=on","CVAVE10450L")</f>
        <v>CVAVE10450L</v>
      </c>
      <c r="B378" s="1" t="s">
        <v>491</v>
      </c>
      <c r="C378" s="1" t="s">
        <v>613</v>
      </c>
      <c r="D378" t="s">
        <v>614</v>
      </c>
    </row>
    <row r="379" spans="1:4" x14ac:dyDescent="0.25">
      <c r="A379" s="4" t="str">
        <f>HYPERLINK("http://www.autodoc.ru/Web/price/art/CVAVE10450R?analog=on","CVAVE10450R")</f>
        <v>CVAVE10450R</v>
      </c>
      <c r="B379" s="1" t="s">
        <v>493</v>
      </c>
      <c r="C379" s="1" t="s">
        <v>613</v>
      </c>
      <c r="D379" t="s">
        <v>615</v>
      </c>
    </row>
    <row r="380" spans="1:4" x14ac:dyDescent="0.25">
      <c r="A380" s="4" t="str">
        <f>HYPERLINK("http://www.autodoc.ru/Web/price/art/CVAVE04451L?analog=on","CVAVE04451L")</f>
        <v>CVAVE04451L</v>
      </c>
      <c r="B380" s="1" t="s">
        <v>373</v>
      </c>
      <c r="C380" s="1" t="s">
        <v>369</v>
      </c>
      <c r="D380" t="s">
        <v>374</v>
      </c>
    </row>
    <row r="381" spans="1:4" x14ac:dyDescent="0.25">
      <c r="A381" s="4" t="str">
        <f>HYPERLINK("http://www.autodoc.ru/Web/price/art/CVAVE04451R?analog=on","CVAVE04451R")</f>
        <v>CVAVE04451R</v>
      </c>
      <c r="B381" s="1" t="s">
        <v>375</v>
      </c>
      <c r="C381" s="1" t="s">
        <v>369</v>
      </c>
      <c r="D381" t="s">
        <v>376</v>
      </c>
    </row>
    <row r="382" spans="1:4" x14ac:dyDescent="0.25">
      <c r="A382" s="4" t="str">
        <f>HYPERLINK("http://www.autodoc.ru/Web/price/art/CVAVE06451L?analog=on","CVAVE06451L")</f>
        <v>CVAVE06451L</v>
      </c>
      <c r="B382" s="1" t="s">
        <v>495</v>
      </c>
      <c r="C382" s="1" t="s">
        <v>262</v>
      </c>
      <c r="D382" t="s">
        <v>496</v>
      </c>
    </row>
    <row r="383" spans="1:4" x14ac:dyDescent="0.25">
      <c r="A383" s="4" t="str">
        <f>HYPERLINK("http://www.autodoc.ru/Web/price/art/CVAVE06451R?analog=on","CVAVE06451R")</f>
        <v>CVAVE06451R</v>
      </c>
      <c r="B383" s="1" t="s">
        <v>497</v>
      </c>
      <c r="C383" s="1" t="s">
        <v>262</v>
      </c>
      <c r="D383" t="s">
        <v>498</v>
      </c>
    </row>
    <row r="384" spans="1:4" x14ac:dyDescent="0.25">
      <c r="A384" s="4" t="str">
        <f>HYPERLINK("http://www.autodoc.ru/Web/price/art/CVAVE10451L?analog=on","CVAVE10451L")</f>
        <v>CVAVE10451L</v>
      </c>
      <c r="B384" s="1" t="s">
        <v>495</v>
      </c>
      <c r="C384" s="1" t="s">
        <v>613</v>
      </c>
      <c r="D384" t="s">
        <v>616</v>
      </c>
    </row>
    <row r="385" spans="1:4" x14ac:dyDescent="0.25">
      <c r="A385" s="4" t="str">
        <f>HYPERLINK("http://www.autodoc.ru/Web/price/art/CVAVE10451R?analog=on","CVAVE10451R")</f>
        <v>CVAVE10451R</v>
      </c>
      <c r="B385" s="1" t="s">
        <v>497</v>
      </c>
      <c r="C385" s="1" t="s">
        <v>613</v>
      </c>
      <c r="D385" t="s">
        <v>617</v>
      </c>
    </row>
    <row r="386" spans="1:4" x14ac:dyDescent="0.25">
      <c r="A386" s="4" t="str">
        <f>HYPERLINK("http://www.autodoc.ru/Web/price/art/CVAVE06453L?analog=on","CVAVE06453L")</f>
        <v>CVAVE06453L</v>
      </c>
      <c r="B386" s="1" t="s">
        <v>491</v>
      </c>
      <c r="C386" s="1" t="s">
        <v>262</v>
      </c>
      <c r="D386" t="s">
        <v>499</v>
      </c>
    </row>
    <row r="387" spans="1:4" x14ac:dyDescent="0.25">
      <c r="A387" s="4" t="str">
        <f>HYPERLINK("http://www.autodoc.ru/Web/price/art/CVAVE06453R?analog=on","CVAVE06453R")</f>
        <v>CVAVE06453R</v>
      </c>
      <c r="B387" s="1" t="s">
        <v>493</v>
      </c>
      <c r="C387" s="1" t="s">
        <v>262</v>
      </c>
      <c r="D387" t="s">
        <v>500</v>
      </c>
    </row>
    <row r="388" spans="1:4" x14ac:dyDescent="0.25">
      <c r="A388" s="4" t="str">
        <f>HYPERLINK("http://www.autodoc.ru/Web/price/art/CVAVE06454XL?analog=on","CVAVE06454XL")</f>
        <v>CVAVE06454XL</v>
      </c>
      <c r="B388" s="1" t="s">
        <v>501</v>
      </c>
      <c r="C388" s="1" t="s">
        <v>262</v>
      </c>
      <c r="D388" t="s">
        <v>502</v>
      </c>
    </row>
    <row r="389" spans="1:4" x14ac:dyDescent="0.25">
      <c r="A389" s="4" t="str">
        <f>HYPERLINK("http://www.autodoc.ru/Web/price/art/CVAVE06454XR?analog=on","CVAVE06454XR")</f>
        <v>CVAVE06454XR</v>
      </c>
      <c r="B389" s="1" t="s">
        <v>497</v>
      </c>
      <c r="C389" s="1" t="s">
        <v>262</v>
      </c>
      <c r="D389" t="s">
        <v>503</v>
      </c>
    </row>
    <row r="390" spans="1:4" x14ac:dyDescent="0.25">
      <c r="A390" s="4" t="str">
        <f>HYPERLINK("http://www.autodoc.ru/Web/price/art/CVAVE06460L?analog=on","CVAVE06460L")</f>
        <v>CVAVE06460L</v>
      </c>
      <c r="B390" s="1" t="s">
        <v>504</v>
      </c>
      <c r="C390" s="1" t="s">
        <v>262</v>
      </c>
      <c r="D390" t="s">
        <v>505</v>
      </c>
    </row>
    <row r="391" spans="1:4" x14ac:dyDescent="0.25">
      <c r="A391" s="4" t="str">
        <f>HYPERLINK("http://www.autodoc.ru/Web/price/art/CVAVE06460R?analog=on","CVAVE06460R")</f>
        <v>CVAVE06460R</v>
      </c>
      <c r="B391" s="1" t="s">
        <v>506</v>
      </c>
      <c r="C391" s="1" t="s">
        <v>262</v>
      </c>
      <c r="D391" t="s">
        <v>507</v>
      </c>
    </row>
    <row r="392" spans="1:4" x14ac:dyDescent="0.25">
      <c r="A392" s="4" t="str">
        <f>HYPERLINK("http://www.autodoc.ru/Web/price/art/CVAVE08600?analog=on","CVAVE08600")</f>
        <v>CVAVE08600</v>
      </c>
      <c r="B392" s="1" t="s">
        <v>618</v>
      </c>
      <c r="C392" s="1" t="s">
        <v>436</v>
      </c>
      <c r="D392" t="s">
        <v>619</v>
      </c>
    </row>
    <row r="393" spans="1:4" x14ac:dyDescent="0.25">
      <c r="A393" s="4" t="str">
        <f>HYPERLINK("http://www.autodoc.ru/Web/price/art/CVAVE08640?analog=on","CVAVE08640")</f>
        <v>CVAVE08640</v>
      </c>
      <c r="B393" s="1" t="s">
        <v>620</v>
      </c>
      <c r="C393" s="1" t="s">
        <v>436</v>
      </c>
      <c r="D393" t="s">
        <v>378</v>
      </c>
    </row>
    <row r="394" spans="1:4" x14ac:dyDescent="0.25">
      <c r="A394" s="4" t="str">
        <f>HYPERLINK("http://www.autodoc.ru/Web/price/art/CVAVE08641?analog=on","CVAVE08641")</f>
        <v>CVAVE08641</v>
      </c>
      <c r="B394" s="1" t="s">
        <v>620</v>
      </c>
      <c r="C394" s="1" t="s">
        <v>436</v>
      </c>
      <c r="D394" t="s">
        <v>621</v>
      </c>
    </row>
    <row r="395" spans="1:4" x14ac:dyDescent="0.25">
      <c r="A395" s="4" t="str">
        <f>HYPERLINK("http://www.autodoc.ru/Web/price/art/CVAVE08660?analog=on","CVAVE08660")</f>
        <v>CVAVE08660</v>
      </c>
      <c r="C395" s="1" t="s">
        <v>436</v>
      </c>
      <c r="D395" t="s">
        <v>622</v>
      </c>
    </row>
    <row r="396" spans="1:4" x14ac:dyDescent="0.25">
      <c r="A396" s="4" t="str">
        <f>HYPERLINK("http://www.autodoc.ru/Web/price/art/CVAVE08740L?analog=on","CVAVE08740L")</f>
        <v>CVAVE08740L</v>
      </c>
      <c r="B396" s="1" t="s">
        <v>623</v>
      </c>
      <c r="C396" s="1" t="s">
        <v>436</v>
      </c>
      <c r="D396" t="s">
        <v>391</v>
      </c>
    </row>
    <row r="397" spans="1:4" x14ac:dyDescent="0.25">
      <c r="A397" s="4" t="str">
        <f>HYPERLINK("http://www.autodoc.ru/Web/price/art/CVAVE08740R?analog=on","CVAVE08740R")</f>
        <v>CVAVE08740R</v>
      </c>
      <c r="B397" s="1" t="s">
        <v>624</v>
      </c>
      <c r="C397" s="1" t="s">
        <v>436</v>
      </c>
      <c r="D397" t="s">
        <v>392</v>
      </c>
    </row>
    <row r="398" spans="1:4" x14ac:dyDescent="0.25">
      <c r="A398" s="4" t="str">
        <f>HYPERLINK("http://www.autodoc.ru/Web/price/art/CVAVE08741L?analog=on","CVAVE08741L")</f>
        <v>CVAVE08741L</v>
      </c>
      <c r="B398" s="1" t="s">
        <v>623</v>
      </c>
      <c r="C398" s="1" t="s">
        <v>436</v>
      </c>
      <c r="D398" t="s">
        <v>384</v>
      </c>
    </row>
    <row r="399" spans="1:4" x14ac:dyDescent="0.25">
      <c r="A399" s="4" t="str">
        <f>HYPERLINK("http://www.autodoc.ru/Web/price/art/CVAVE08741R?analog=on","CVAVE08741R")</f>
        <v>CVAVE08741R</v>
      </c>
      <c r="B399" s="1" t="s">
        <v>624</v>
      </c>
      <c r="C399" s="1" t="s">
        <v>436</v>
      </c>
      <c r="D399" t="s">
        <v>386</v>
      </c>
    </row>
    <row r="400" spans="1:4" x14ac:dyDescent="0.25">
      <c r="A400" s="4" t="str">
        <f>HYPERLINK("http://www.autodoc.ru/Web/price/art/CVAVE08931?analog=on","CVAVE08931")</f>
        <v>CVAVE08931</v>
      </c>
      <c r="B400" s="1" t="s">
        <v>551</v>
      </c>
      <c r="C400" s="1" t="s">
        <v>436</v>
      </c>
      <c r="D400" t="s">
        <v>552</v>
      </c>
    </row>
    <row r="401" spans="1:4" x14ac:dyDescent="0.25">
      <c r="A401" s="3" t="s">
        <v>625</v>
      </c>
      <c r="B401" s="3"/>
      <c r="C401" s="3"/>
      <c r="D401" s="3"/>
    </row>
    <row r="402" spans="1:4" x14ac:dyDescent="0.25">
      <c r="A402" s="4" t="str">
        <f>HYPERLINK("http://www.autodoc.ru/Web/price/art/CVAVE11000BL?analog=on","CVAVE11000BL")</f>
        <v>CVAVE11000BL</v>
      </c>
      <c r="B402" s="1" t="s">
        <v>626</v>
      </c>
      <c r="C402" s="1" t="s">
        <v>627</v>
      </c>
      <c r="D402" t="s">
        <v>628</v>
      </c>
    </row>
    <row r="403" spans="1:4" x14ac:dyDescent="0.25">
      <c r="A403" s="4" t="str">
        <f>HYPERLINK("http://www.autodoc.ru/Web/price/art/CVAVE11000BR?analog=on","CVAVE11000BR")</f>
        <v>CVAVE11000BR</v>
      </c>
      <c r="B403" s="1" t="s">
        <v>629</v>
      </c>
      <c r="C403" s="1" t="s">
        <v>627</v>
      </c>
      <c r="D403" t="s">
        <v>630</v>
      </c>
    </row>
    <row r="404" spans="1:4" x14ac:dyDescent="0.25">
      <c r="A404" s="4" t="str">
        <f>HYPERLINK("http://www.autodoc.ru/Web/price/art/CVAVE11001L?analog=on","CVAVE11001L")</f>
        <v>CVAVE11001L</v>
      </c>
      <c r="B404" s="1" t="s">
        <v>626</v>
      </c>
      <c r="C404" s="1" t="s">
        <v>627</v>
      </c>
      <c r="D404" t="s">
        <v>631</v>
      </c>
    </row>
    <row r="405" spans="1:4" x14ac:dyDescent="0.25">
      <c r="A405" s="4" t="str">
        <f>HYPERLINK("http://www.autodoc.ru/Web/price/art/CVAVE11001R?analog=on","CVAVE11001R")</f>
        <v>CVAVE11001R</v>
      </c>
      <c r="B405" s="1" t="s">
        <v>629</v>
      </c>
      <c r="C405" s="1" t="s">
        <v>627</v>
      </c>
      <c r="D405" t="s">
        <v>632</v>
      </c>
    </row>
    <row r="406" spans="1:4" x14ac:dyDescent="0.25">
      <c r="A406" s="4" t="str">
        <f>HYPERLINK("http://www.autodoc.ru/Web/price/art/CVAVE11002L?analog=on","CVAVE11002L")</f>
        <v>CVAVE11002L</v>
      </c>
      <c r="B406" s="1" t="s">
        <v>633</v>
      </c>
      <c r="C406" s="1" t="s">
        <v>627</v>
      </c>
      <c r="D406" t="s">
        <v>634</v>
      </c>
    </row>
    <row r="407" spans="1:4" x14ac:dyDescent="0.25">
      <c r="A407" s="4" t="str">
        <f>HYPERLINK("http://www.autodoc.ru/Web/price/art/CVAVE11002R?analog=on","CVAVE11002R")</f>
        <v>CVAVE11002R</v>
      </c>
      <c r="B407" s="1" t="s">
        <v>635</v>
      </c>
      <c r="C407" s="1" t="s">
        <v>627</v>
      </c>
      <c r="D407" t="s">
        <v>636</v>
      </c>
    </row>
    <row r="408" spans="1:4" x14ac:dyDescent="0.25">
      <c r="A408" s="4" t="str">
        <f>HYPERLINK("http://www.autodoc.ru/Web/price/art/CVAVE11003L?analog=on","CVAVE11003L")</f>
        <v>CVAVE11003L</v>
      </c>
      <c r="B408" s="1" t="s">
        <v>633</v>
      </c>
      <c r="C408" s="1" t="s">
        <v>627</v>
      </c>
      <c r="D408" t="s">
        <v>637</v>
      </c>
    </row>
    <row r="409" spans="1:4" x14ac:dyDescent="0.25">
      <c r="A409" s="4" t="str">
        <f>HYPERLINK("http://www.autodoc.ru/Web/price/art/CVAVE11003R?analog=on","CVAVE11003R")</f>
        <v>CVAVE11003R</v>
      </c>
      <c r="B409" s="1" t="s">
        <v>635</v>
      </c>
      <c r="C409" s="1" t="s">
        <v>627</v>
      </c>
      <c r="D409" t="s">
        <v>638</v>
      </c>
    </row>
    <row r="410" spans="1:4" x14ac:dyDescent="0.25">
      <c r="A410" s="4" t="str">
        <f>HYPERLINK("http://www.autodoc.ru/Web/price/art/CVAVE11070L?analog=on","CVAVE11070L")</f>
        <v>CVAVE11070L</v>
      </c>
      <c r="B410" s="1" t="s">
        <v>639</v>
      </c>
      <c r="C410" s="1" t="s">
        <v>627</v>
      </c>
      <c r="D410" t="s">
        <v>640</v>
      </c>
    </row>
    <row r="411" spans="1:4" x14ac:dyDescent="0.25">
      <c r="A411" s="4" t="str">
        <f>HYPERLINK("http://www.autodoc.ru/Web/price/art/CVAVE11070R?analog=on","CVAVE11070R")</f>
        <v>CVAVE11070R</v>
      </c>
      <c r="B411" s="1" t="s">
        <v>641</v>
      </c>
      <c r="C411" s="1" t="s">
        <v>627</v>
      </c>
      <c r="D411" t="s">
        <v>642</v>
      </c>
    </row>
    <row r="412" spans="1:4" x14ac:dyDescent="0.25">
      <c r="A412" s="4" t="str">
        <f>HYPERLINK("http://www.autodoc.ru/Web/price/art/CVAVE11071L?analog=on","CVAVE11071L")</f>
        <v>CVAVE11071L</v>
      </c>
      <c r="B412" s="1" t="s">
        <v>639</v>
      </c>
      <c r="C412" s="1" t="s">
        <v>627</v>
      </c>
      <c r="D412" t="s">
        <v>643</v>
      </c>
    </row>
    <row r="413" spans="1:4" x14ac:dyDescent="0.25">
      <c r="A413" s="4" t="str">
        <f>HYPERLINK("http://www.autodoc.ru/Web/price/art/CVAVE11071R?analog=on","CVAVE11071R")</f>
        <v>CVAVE11071R</v>
      </c>
      <c r="B413" s="1" t="s">
        <v>641</v>
      </c>
      <c r="C413" s="1" t="s">
        <v>627</v>
      </c>
      <c r="D413" t="s">
        <v>644</v>
      </c>
    </row>
    <row r="414" spans="1:4" x14ac:dyDescent="0.25">
      <c r="A414" s="4" t="str">
        <f>HYPERLINK("http://www.autodoc.ru/Web/price/art/CVAVE11072N?analog=on","CVAVE11072N")</f>
        <v>CVAVE11072N</v>
      </c>
      <c r="B414" s="1" t="s">
        <v>645</v>
      </c>
      <c r="C414" s="1" t="s">
        <v>627</v>
      </c>
      <c r="D414" t="s">
        <v>646</v>
      </c>
    </row>
    <row r="415" spans="1:4" x14ac:dyDescent="0.25">
      <c r="A415" s="4" t="str">
        <f>HYPERLINK("http://www.autodoc.ru/Web/price/art/CVAVE11073N?analog=on","CVAVE11073N")</f>
        <v>CVAVE11073N</v>
      </c>
      <c r="B415" s="1" t="s">
        <v>647</v>
      </c>
      <c r="C415" s="1" t="s">
        <v>627</v>
      </c>
      <c r="D415" t="s">
        <v>648</v>
      </c>
    </row>
    <row r="416" spans="1:4" x14ac:dyDescent="0.25">
      <c r="A416" s="4" t="str">
        <f>HYPERLINK("http://www.autodoc.ru/Web/price/art/CVAVE11075N?analog=on","CVAVE11075N")</f>
        <v>CVAVE11075N</v>
      </c>
      <c r="B416" s="1" t="s">
        <v>645</v>
      </c>
      <c r="C416" s="1" t="s">
        <v>627</v>
      </c>
      <c r="D416" t="s">
        <v>649</v>
      </c>
    </row>
    <row r="417" spans="1:4" x14ac:dyDescent="0.25">
      <c r="A417" s="4" t="str">
        <f>HYPERLINK("http://www.autodoc.ru/Web/price/art/CVAVE11100?analog=on","CVAVE11100")</f>
        <v>CVAVE11100</v>
      </c>
      <c r="B417" s="1" t="s">
        <v>650</v>
      </c>
      <c r="C417" s="1" t="s">
        <v>627</v>
      </c>
      <c r="D417" t="s">
        <v>651</v>
      </c>
    </row>
    <row r="418" spans="1:4" x14ac:dyDescent="0.25">
      <c r="A418" s="4" t="str">
        <f>HYPERLINK("http://www.autodoc.ru/Web/price/art/CVAVE11101?analog=on","CVAVE11101")</f>
        <v>CVAVE11101</v>
      </c>
      <c r="B418" s="1" t="s">
        <v>652</v>
      </c>
      <c r="C418" s="1" t="s">
        <v>627</v>
      </c>
      <c r="D418" t="s">
        <v>653</v>
      </c>
    </row>
    <row r="419" spans="1:4" x14ac:dyDescent="0.25">
      <c r="A419" s="4" t="str">
        <f>HYPERLINK("http://www.autodoc.ru/Web/price/art/CVAVE11160?analog=on","CVAVE11160")</f>
        <v>CVAVE11160</v>
      </c>
      <c r="B419" s="1" t="s">
        <v>654</v>
      </c>
      <c r="C419" s="1" t="s">
        <v>627</v>
      </c>
      <c r="D419" t="s">
        <v>655</v>
      </c>
    </row>
    <row r="420" spans="1:4" x14ac:dyDescent="0.25">
      <c r="A420" s="4" t="str">
        <f>HYPERLINK("http://www.autodoc.ru/Web/price/art/CVAVE11161?analog=on","CVAVE11161")</f>
        <v>CVAVE11161</v>
      </c>
      <c r="B420" s="1" t="s">
        <v>654</v>
      </c>
      <c r="C420" s="1" t="s">
        <v>627</v>
      </c>
      <c r="D420" t="s">
        <v>656</v>
      </c>
    </row>
    <row r="421" spans="1:4" x14ac:dyDescent="0.25">
      <c r="A421" s="4" t="str">
        <f>HYPERLINK("http://www.autodoc.ru/Web/price/art/CVAVE11190L?analog=on","CVAVE11190L")</f>
        <v>CVAVE11190L</v>
      </c>
      <c r="B421" s="1" t="s">
        <v>657</v>
      </c>
      <c r="C421" s="1" t="s">
        <v>627</v>
      </c>
      <c r="D421" t="s">
        <v>658</v>
      </c>
    </row>
    <row r="422" spans="1:4" x14ac:dyDescent="0.25">
      <c r="A422" s="4" t="str">
        <f>HYPERLINK("http://www.autodoc.ru/Web/price/art/CVAVE11190R?analog=on","CVAVE11190R")</f>
        <v>CVAVE11190R</v>
      </c>
      <c r="B422" s="1" t="s">
        <v>659</v>
      </c>
      <c r="C422" s="1" t="s">
        <v>627</v>
      </c>
      <c r="D422" t="s">
        <v>660</v>
      </c>
    </row>
    <row r="423" spans="1:4" x14ac:dyDescent="0.25">
      <c r="A423" s="4" t="str">
        <f>HYPERLINK("http://www.autodoc.ru/Web/price/art/CVAVE11191?analog=on","CVAVE11191")</f>
        <v>CVAVE11191</v>
      </c>
      <c r="B423" s="1" t="s">
        <v>661</v>
      </c>
      <c r="C423" s="1" t="s">
        <v>627</v>
      </c>
      <c r="D423" t="s">
        <v>662</v>
      </c>
    </row>
    <row r="424" spans="1:4" x14ac:dyDescent="0.25">
      <c r="A424" s="4" t="str">
        <f>HYPERLINK("http://www.autodoc.ru/Web/price/art/CVAVE11192L?analog=on","CVAVE11192L")</f>
        <v>CVAVE11192L</v>
      </c>
      <c r="B424" s="1" t="s">
        <v>663</v>
      </c>
      <c r="C424" s="1" t="s">
        <v>627</v>
      </c>
      <c r="D424" t="s">
        <v>664</v>
      </c>
    </row>
    <row r="425" spans="1:4" x14ac:dyDescent="0.25">
      <c r="A425" s="4" t="str">
        <f>HYPERLINK("http://www.autodoc.ru/Web/price/art/CVAVE11192R?analog=on","CVAVE11192R")</f>
        <v>CVAVE11192R</v>
      </c>
      <c r="B425" s="1" t="s">
        <v>665</v>
      </c>
      <c r="C425" s="1" t="s">
        <v>627</v>
      </c>
      <c r="D425" t="s">
        <v>666</v>
      </c>
    </row>
    <row r="426" spans="1:4" x14ac:dyDescent="0.25">
      <c r="A426" s="4" t="str">
        <f>HYPERLINK("http://www.autodoc.ru/Web/price/art/CVAVE11240?analog=on","CVAVE11240")</f>
        <v>CVAVE11240</v>
      </c>
      <c r="B426" s="1" t="s">
        <v>667</v>
      </c>
      <c r="C426" s="1" t="s">
        <v>627</v>
      </c>
      <c r="D426" t="s">
        <v>349</v>
      </c>
    </row>
    <row r="427" spans="1:4" x14ac:dyDescent="0.25">
      <c r="A427" s="4" t="str">
        <f>HYPERLINK("http://www.autodoc.ru/Web/price/art/CVAVE11241?analog=on","CVAVE11241")</f>
        <v>CVAVE11241</v>
      </c>
      <c r="B427" s="1" t="s">
        <v>668</v>
      </c>
      <c r="C427" s="1" t="s">
        <v>627</v>
      </c>
      <c r="D427" t="s">
        <v>669</v>
      </c>
    </row>
    <row r="428" spans="1:4" x14ac:dyDescent="0.25">
      <c r="A428" s="4" t="str">
        <f>HYPERLINK("http://www.autodoc.ru/Web/price/art/CVAVE11270L?analog=on","CVAVE11270L")</f>
        <v>CVAVE11270L</v>
      </c>
      <c r="B428" s="1" t="s">
        <v>670</v>
      </c>
      <c r="C428" s="1" t="s">
        <v>627</v>
      </c>
      <c r="D428" t="s">
        <v>671</v>
      </c>
    </row>
    <row r="429" spans="1:4" x14ac:dyDescent="0.25">
      <c r="A429" s="4" t="str">
        <f>HYPERLINK("http://www.autodoc.ru/Web/price/art/CVAVE11270R?analog=on","CVAVE11270R")</f>
        <v>CVAVE11270R</v>
      </c>
      <c r="B429" s="1" t="s">
        <v>672</v>
      </c>
      <c r="C429" s="1" t="s">
        <v>627</v>
      </c>
      <c r="D429" t="s">
        <v>673</v>
      </c>
    </row>
    <row r="430" spans="1:4" x14ac:dyDescent="0.25">
      <c r="A430" s="4" t="str">
        <f>HYPERLINK("http://www.autodoc.ru/Web/price/art/CVAVE11300L?analog=on","CVAVE11300L")</f>
        <v>CVAVE11300L</v>
      </c>
      <c r="B430" s="1" t="s">
        <v>674</v>
      </c>
      <c r="C430" s="1" t="s">
        <v>627</v>
      </c>
      <c r="D430" t="s">
        <v>359</v>
      </c>
    </row>
    <row r="431" spans="1:4" x14ac:dyDescent="0.25">
      <c r="A431" s="4" t="str">
        <f>HYPERLINK("http://www.autodoc.ru/Web/price/art/CVAVE11300R?analog=on","CVAVE11300R")</f>
        <v>CVAVE11300R</v>
      </c>
      <c r="B431" s="1" t="s">
        <v>675</v>
      </c>
      <c r="C431" s="1" t="s">
        <v>627</v>
      </c>
      <c r="D431" t="s">
        <v>361</v>
      </c>
    </row>
    <row r="432" spans="1:4" x14ac:dyDescent="0.25">
      <c r="A432" s="4" t="str">
        <f>HYPERLINK("http://www.autodoc.ru/Web/price/art/CVAVE11310N?analog=on","CVAVE11310N")</f>
        <v>CVAVE11310N</v>
      </c>
      <c r="C432" s="1" t="s">
        <v>627</v>
      </c>
      <c r="D432" t="s">
        <v>676</v>
      </c>
    </row>
    <row r="433" spans="1:4" x14ac:dyDescent="0.25">
      <c r="A433" s="4" t="str">
        <f>HYPERLINK("http://www.autodoc.ru/Web/price/art/CVAVE11330?analog=on","CVAVE11330")</f>
        <v>CVAVE11330</v>
      </c>
      <c r="B433" s="1" t="s">
        <v>677</v>
      </c>
      <c r="C433" s="1" t="s">
        <v>627</v>
      </c>
      <c r="D433" t="s">
        <v>678</v>
      </c>
    </row>
    <row r="434" spans="1:4" x14ac:dyDescent="0.25">
      <c r="A434" s="4" t="str">
        <f>HYPERLINK("http://www.autodoc.ru/Web/price/art/CVAVE11390?analog=on","CVAVE11390")</f>
        <v>CVAVE11390</v>
      </c>
      <c r="B434" s="1" t="s">
        <v>679</v>
      </c>
      <c r="C434" s="1" t="s">
        <v>627</v>
      </c>
      <c r="D434" t="s">
        <v>680</v>
      </c>
    </row>
    <row r="435" spans="1:4" x14ac:dyDescent="0.25">
      <c r="A435" s="4" t="str">
        <f>HYPERLINK("http://www.autodoc.ru/Web/price/art/CVAVE11391?analog=on","CVAVE11391")</f>
        <v>CVAVE11391</v>
      </c>
      <c r="B435" s="1" t="s">
        <v>679</v>
      </c>
      <c r="C435" s="1" t="s">
        <v>627</v>
      </c>
      <c r="D435" t="s">
        <v>681</v>
      </c>
    </row>
    <row r="436" spans="1:4" x14ac:dyDescent="0.25">
      <c r="A436" s="4" t="str">
        <f>HYPERLINK("http://www.autodoc.ru/Web/price/art/CVAVE11400L?analog=on","CVAVE11400L")</f>
        <v>CVAVE11400L</v>
      </c>
      <c r="B436" s="1" t="s">
        <v>682</v>
      </c>
      <c r="C436" s="1" t="s">
        <v>627</v>
      </c>
      <c r="D436" t="s">
        <v>683</v>
      </c>
    </row>
    <row r="437" spans="1:4" x14ac:dyDescent="0.25">
      <c r="A437" s="4" t="str">
        <f>HYPERLINK("http://www.autodoc.ru/Web/price/art/CVAVE11400R?analog=on","CVAVE11400R")</f>
        <v>CVAVE11400R</v>
      </c>
      <c r="B437" s="1" t="s">
        <v>684</v>
      </c>
      <c r="C437" s="1" t="s">
        <v>627</v>
      </c>
      <c r="D437" t="s">
        <v>685</v>
      </c>
    </row>
    <row r="438" spans="1:4" x14ac:dyDescent="0.25">
      <c r="A438" s="4" t="str">
        <f>HYPERLINK("http://www.autodoc.ru/Web/price/art/CVAVE114C0?analog=on","CVAVE114C0")</f>
        <v>CVAVE114C0</v>
      </c>
      <c r="C438" s="1" t="s">
        <v>627</v>
      </c>
      <c r="D438" t="s">
        <v>686</v>
      </c>
    </row>
    <row r="439" spans="1:4" x14ac:dyDescent="0.25">
      <c r="A439" s="4" t="str">
        <f>HYPERLINK("http://www.autodoc.ru/Web/price/art/CVAVE11450L?analog=on","CVAVE11450L")</f>
        <v>CVAVE11450L</v>
      </c>
      <c r="B439" s="1" t="s">
        <v>687</v>
      </c>
      <c r="C439" s="1" t="s">
        <v>627</v>
      </c>
      <c r="D439" t="s">
        <v>688</v>
      </c>
    </row>
    <row r="440" spans="1:4" x14ac:dyDescent="0.25">
      <c r="A440" s="4" t="str">
        <f>HYPERLINK("http://www.autodoc.ru/Web/price/art/CVAVE11450R?analog=on","CVAVE11450R")</f>
        <v>CVAVE11450R</v>
      </c>
      <c r="B440" s="1" t="s">
        <v>689</v>
      </c>
      <c r="C440" s="1" t="s">
        <v>627</v>
      </c>
      <c r="D440" t="s">
        <v>690</v>
      </c>
    </row>
    <row r="441" spans="1:4" x14ac:dyDescent="0.25">
      <c r="A441" s="4" t="str">
        <f>HYPERLINK("http://www.autodoc.ru/Web/price/art/CVAVE11451L?analog=on","CVAVE11451L")</f>
        <v>CVAVE11451L</v>
      </c>
      <c r="B441" s="1" t="s">
        <v>691</v>
      </c>
      <c r="C441" s="1" t="s">
        <v>627</v>
      </c>
      <c r="D441" t="s">
        <v>692</v>
      </c>
    </row>
    <row r="442" spans="1:4" x14ac:dyDescent="0.25">
      <c r="A442" s="4" t="str">
        <f>HYPERLINK("http://www.autodoc.ru/Web/price/art/CVAVE11451R?analog=on","CVAVE11451R")</f>
        <v>CVAVE11451R</v>
      </c>
      <c r="B442" s="1" t="s">
        <v>693</v>
      </c>
      <c r="C442" s="1" t="s">
        <v>627</v>
      </c>
      <c r="D442" t="s">
        <v>694</v>
      </c>
    </row>
    <row r="443" spans="1:4" x14ac:dyDescent="0.25">
      <c r="A443" s="4" t="str">
        <f>HYPERLINK("http://www.autodoc.ru/Web/price/art/CVAVE11452L?analog=on","CVAVE11452L")</f>
        <v>CVAVE11452L</v>
      </c>
      <c r="B443" s="1" t="s">
        <v>691</v>
      </c>
      <c r="C443" s="1" t="s">
        <v>627</v>
      </c>
      <c r="D443" t="s">
        <v>695</v>
      </c>
    </row>
    <row r="444" spans="1:4" x14ac:dyDescent="0.25">
      <c r="A444" s="4" t="str">
        <f>HYPERLINK("http://www.autodoc.ru/Web/price/art/CVAVE11452R?analog=on","CVAVE11452R")</f>
        <v>CVAVE11452R</v>
      </c>
      <c r="B444" s="1" t="s">
        <v>693</v>
      </c>
      <c r="C444" s="1" t="s">
        <v>627</v>
      </c>
      <c r="D444" t="s">
        <v>696</v>
      </c>
    </row>
    <row r="445" spans="1:4" x14ac:dyDescent="0.25">
      <c r="A445" s="4" t="str">
        <f>HYPERLINK("http://www.autodoc.ru/Web/price/art/CVAVE11453L?analog=on","CVAVE11453L")</f>
        <v>CVAVE11453L</v>
      </c>
      <c r="B445" s="1" t="s">
        <v>687</v>
      </c>
      <c r="C445" s="1" t="s">
        <v>627</v>
      </c>
      <c r="D445" t="s">
        <v>697</v>
      </c>
    </row>
    <row r="446" spans="1:4" x14ac:dyDescent="0.25">
      <c r="A446" s="4" t="str">
        <f>HYPERLINK("http://www.autodoc.ru/Web/price/art/CVAVE11453R?analog=on","CVAVE11453R")</f>
        <v>CVAVE11453R</v>
      </c>
      <c r="B446" s="1" t="s">
        <v>689</v>
      </c>
      <c r="C446" s="1" t="s">
        <v>627</v>
      </c>
      <c r="D446" t="s">
        <v>698</v>
      </c>
    </row>
    <row r="447" spans="1:4" x14ac:dyDescent="0.25">
      <c r="A447" s="4" t="str">
        <f>HYPERLINK("http://www.autodoc.ru/Web/price/art/CVAVE11460L?analog=on","CVAVE11460L")</f>
        <v>CVAVE11460L</v>
      </c>
      <c r="B447" s="1" t="s">
        <v>699</v>
      </c>
      <c r="C447" s="1" t="s">
        <v>627</v>
      </c>
      <c r="D447" t="s">
        <v>700</v>
      </c>
    </row>
    <row r="448" spans="1:4" x14ac:dyDescent="0.25">
      <c r="A448" s="4" t="str">
        <f>HYPERLINK("http://www.autodoc.ru/Web/price/art/CVAVE11460R?analog=on","CVAVE11460R")</f>
        <v>CVAVE11460R</v>
      </c>
      <c r="B448" s="1" t="s">
        <v>701</v>
      </c>
      <c r="C448" s="1" t="s">
        <v>627</v>
      </c>
      <c r="D448" t="s">
        <v>702</v>
      </c>
    </row>
    <row r="449" spans="1:4" x14ac:dyDescent="0.25">
      <c r="A449" s="4" t="str">
        <f>HYPERLINK("http://www.autodoc.ru/Web/price/art/CVAVE11480L?analog=on","CVAVE11480L")</f>
        <v>CVAVE11480L</v>
      </c>
      <c r="B449" s="1" t="s">
        <v>703</v>
      </c>
      <c r="C449" s="1" t="s">
        <v>627</v>
      </c>
      <c r="D449" t="s">
        <v>704</v>
      </c>
    </row>
    <row r="450" spans="1:4" x14ac:dyDescent="0.25">
      <c r="A450" s="4" t="str">
        <f>HYPERLINK("http://www.autodoc.ru/Web/price/art/CVAVE11480R?analog=on","CVAVE11480R")</f>
        <v>CVAVE11480R</v>
      </c>
      <c r="B450" s="1" t="s">
        <v>705</v>
      </c>
      <c r="C450" s="1" t="s">
        <v>627</v>
      </c>
      <c r="D450" t="s">
        <v>706</v>
      </c>
    </row>
    <row r="451" spans="1:4" x14ac:dyDescent="0.25">
      <c r="A451" s="4" t="str">
        <f>HYPERLINK("http://www.autodoc.ru/Web/price/art/CVAVE11510L?analog=on","CVAVE11510L")</f>
        <v>CVAVE11510L</v>
      </c>
      <c r="B451" s="1" t="s">
        <v>707</v>
      </c>
      <c r="C451" s="1" t="s">
        <v>627</v>
      </c>
      <c r="D451" t="s">
        <v>515</v>
      </c>
    </row>
    <row r="452" spans="1:4" x14ac:dyDescent="0.25">
      <c r="A452" s="4" t="str">
        <f>HYPERLINK("http://www.autodoc.ru/Web/price/art/CVAVE11510R?analog=on","CVAVE11510R")</f>
        <v>CVAVE11510R</v>
      </c>
      <c r="B452" s="1" t="s">
        <v>708</v>
      </c>
      <c r="C452" s="1" t="s">
        <v>627</v>
      </c>
      <c r="D452" t="s">
        <v>517</v>
      </c>
    </row>
    <row r="453" spans="1:4" x14ac:dyDescent="0.25">
      <c r="A453" s="4" t="str">
        <f>HYPERLINK("http://www.autodoc.ru/Web/price/art/CVAVE11520L?analog=on","CVAVE11520L")</f>
        <v>CVAVE11520L</v>
      </c>
      <c r="B453" s="1" t="s">
        <v>709</v>
      </c>
      <c r="C453" s="1" t="s">
        <v>627</v>
      </c>
      <c r="D453" t="s">
        <v>519</v>
      </c>
    </row>
    <row r="454" spans="1:4" x14ac:dyDescent="0.25">
      <c r="A454" s="4" t="str">
        <f>HYPERLINK("http://www.autodoc.ru/Web/price/art/CVAVE11520R?analog=on","CVAVE11520R")</f>
        <v>CVAVE11520R</v>
      </c>
      <c r="B454" s="1" t="s">
        <v>710</v>
      </c>
      <c r="C454" s="1" t="s">
        <v>627</v>
      </c>
      <c r="D454" t="s">
        <v>521</v>
      </c>
    </row>
    <row r="455" spans="1:4" x14ac:dyDescent="0.25">
      <c r="A455" s="4" t="str">
        <f>HYPERLINK("http://www.autodoc.ru/Web/price/art/CVAVE11560L?analog=on","CVAVE11560L")</f>
        <v>CVAVE11560L</v>
      </c>
      <c r="B455" s="1" t="s">
        <v>711</v>
      </c>
      <c r="C455" s="1" t="s">
        <v>627</v>
      </c>
      <c r="D455" t="s">
        <v>523</v>
      </c>
    </row>
    <row r="456" spans="1:4" x14ac:dyDescent="0.25">
      <c r="A456" s="4" t="str">
        <f>HYPERLINK("http://www.autodoc.ru/Web/price/art/CVAVE11560R?analog=on","CVAVE11560R")</f>
        <v>CVAVE11560R</v>
      </c>
      <c r="B456" s="1" t="s">
        <v>712</v>
      </c>
      <c r="C456" s="1" t="s">
        <v>627</v>
      </c>
      <c r="D456" t="s">
        <v>525</v>
      </c>
    </row>
    <row r="457" spans="1:4" x14ac:dyDescent="0.25">
      <c r="A457" s="4" t="str">
        <f>HYPERLINK("http://www.autodoc.ru/Web/price/art/CVAVE11600?analog=on","CVAVE11600")</f>
        <v>CVAVE11600</v>
      </c>
      <c r="B457" s="1" t="s">
        <v>713</v>
      </c>
      <c r="C457" s="1" t="s">
        <v>627</v>
      </c>
      <c r="D457" t="s">
        <v>531</v>
      </c>
    </row>
    <row r="458" spans="1:4" x14ac:dyDescent="0.25">
      <c r="A458" s="4" t="str">
        <f>HYPERLINK("http://www.autodoc.ru/Web/price/art/CVAVE11640?analog=on","CVAVE11640")</f>
        <v>CVAVE11640</v>
      </c>
      <c r="B458" s="1" t="s">
        <v>714</v>
      </c>
      <c r="C458" s="1" t="s">
        <v>627</v>
      </c>
      <c r="D458" t="s">
        <v>535</v>
      </c>
    </row>
    <row r="459" spans="1:4" x14ac:dyDescent="0.25">
      <c r="A459" s="4" t="str">
        <f>HYPERLINK("http://www.autodoc.ru/Web/price/art/CVAVE11641?analog=on","CVAVE11641")</f>
        <v>CVAVE11641</v>
      </c>
      <c r="B459" s="1" t="s">
        <v>714</v>
      </c>
      <c r="C459" s="1" t="s">
        <v>627</v>
      </c>
      <c r="D459" t="s">
        <v>715</v>
      </c>
    </row>
    <row r="460" spans="1:4" x14ac:dyDescent="0.25">
      <c r="A460" s="4" t="str">
        <f>HYPERLINK("http://www.autodoc.ru/Web/price/art/CVAVE11642?analog=on","CVAVE11642")</f>
        <v>CVAVE11642</v>
      </c>
      <c r="B460" s="1" t="s">
        <v>716</v>
      </c>
      <c r="C460" s="1" t="s">
        <v>627</v>
      </c>
      <c r="D460" t="s">
        <v>621</v>
      </c>
    </row>
    <row r="461" spans="1:4" x14ac:dyDescent="0.25">
      <c r="A461" s="4" t="str">
        <f>HYPERLINK("http://www.autodoc.ru/Web/price/art/CVAVE11700?analog=on","CVAVE11700")</f>
        <v>CVAVE11700</v>
      </c>
      <c r="B461" s="1" t="s">
        <v>717</v>
      </c>
      <c r="C461" s="1" t="s">
        <v>627</v>
      </c>
      <c r="D461" t="s">
        <v>718</v>
      </c>
    </row>
    <row r="462" spans="1:4" x14ac:dyDescent="0.25">
      <c r="A462" s="4" t="str">
        <f>HYPERLINK("http://www.autodoc.ru/Web/price/art/CVAVE11740L?analog=on","CVAVE11740L")</f>
        <v>CVAVE11740L</v>
      </c>
      <c r="B462" s="1" t="s">
        <v>719</v>
      </c>
      <c r="C462" s="1" t="s">
        <v>627</v>
      </c>
      <c r="D462" t="s">
        <v>720</v>
      </c>
    </row>
    <row r="463" spans="1:4" x14ac:dyDescent="0.25">
      <c r="A463" s="4" t="str">
        <f>HYPERLINK("http://www.autodoc.ru/Web/price/art/CVAVE11740R?analog=on","CVAVE11740R")</f>
        <v>CVAVE11740R</v>
      </c>
      <c r="B463" s="1" t="s">
        <v>721</v>
      </c>
      <c r="C463" s="1" t="s">
        <v>627</v>
      </c>
      <c r="D463" t="s">
        <v>722</v>
      </c>
    </row>
    <row r="464" spans="1:4" x14ac:dyDescent="0.25">
      <c r="A464" s="4" t="str">
        <f>HYPERLINK("http://www.autodoc.ru/Web/price/art/CVAVE11741L?analog=on","CVAVE11741L")</f>
        <v>CVAVE11741L</v>
      </c>
      <c r="B464" s="1" t="s">
        <v>723</v>
      </c>
      <c r="C464" s="1" t="s">
        <v>627</v>
      </c>
      <c r="D464" t="s">
        <v>724</v>
      </c>
    </row>
    <row r="465" spans="1:4" x14ac:dyDescent="0.25">
      <c r="A465" s="4" t="str">
        <f>HYPERLINK("http://www.autodoc.ru/Web/price/art/CVAVE11741R?analog=on","CVAVE11741R")</f>
        <v>CVAVE11741R</v>
      </c>
      <c r="B465" s="1" t="s">
        <v>725</v>
      </c>
      <c r="C465" s="1" t="s">
        <v>627</v>
      </c>
      <c r="D465" t="s">
        <v>726</v>
      </c>
    </row>
    <row r="466" spans="1:4" x14ac:dyDescent="0.25">
      <c r="A466" s="4" t="str">
        <f>HYPERLINK("http://www.autodoc.ru/Web/price/art/CVAVE11742L?analog=on","CVAVE11742L")</f>
        <v>CVAVE11742L</v>
      </c>
      <c r="B466" s="1" t="s">
        <v>719</v>
      </c>
      <c r="C466" s="1" t="s">
        <v>627</v>
      </c>
      <c r="D466" t="s">
        <v>727</v>
      </c>
    </row>
    <row r="467" spans="1:4" x14ac:dyDescent="0.25">
      <c r="A467" s="4" t="str">
        <f>HYPERLINK("http://www.autodoc.ru/Web/price/art/CVAVE11742R?analog=on","CVAVE11742R")</f>
        <v>CVAVE11742R</v>
      </c>
      <c r="B467" s="1" t="s">
        <v>728</v>
      </c>
      <c r="C467" s="1" t="s">
        <v>627</v>
      </c>
      <c r="D467" t="s">
        <v>729</v>
      </c>
    </row>
    <row r="468" spans="1:4" x14ac:dyDescent="0.25">
      <c r="A468" s="4" t="str">
        <f>HYPERLINK("http://www.autodoc.ru/Web/price/art/CVAVE11743L?analog=on","CVAVE11743L")</f>
        <v>CVAVE11743L</v>
      </c>
      <c r="B468" s="1" t="s">
        <v>730</v>
      </c>
      <c r="C468" s="1" t="s">
        <v>627</v>
      </c>
      <c r="D468" t="s">
        <v>388</v>
      </c>
    </row>
    <row r="469" spans="1:4" x14ac:dyDescent="0.25">
      <c r="A469" s="4" t="str">
        <f>HYPERLINK("http://www.autodoc.ru/Web/price/art/CVAVE11743R?analog=on","CVAVE11743R")</f>
        <v>CVAVE11743R</v>
      </c>
      <c r="B469" s="1" t="s">
        <v>731</v>
      </c>
      <c r="C469" s="1" t="s">
        <v>627</v>
      </c>
      <c r="D469" t="s">
        <v>390</v>
      </c>
    </row>
    <row r="470" spans="1:4" x14ac:dyDescent="0.25">
      <c r="A470" s="4" t="str">
        <f>HYPERLINK("http://www.autodoc.ru/Web/price/art/CVAVE11744L?analog=on","CVAVE11744L")</f>
        <v>CVAVE11744L</v>
      </c>
      <c r="B470" s="1" t="s">
        <v>730</v>
      </c>
      <c r="C470" s="1" t="s">
        <v>627</v>
      </c>
      <c r="D470" t="s">
        <v>380</v>
      </c>
    </row>
    <row r="471" spans="1:4" x14ac:dyDescent="0.25">
      <c r="A471" s="4" t="str">
        <f>HYPERLINK("http://www.autodoc.ru/Web/price/art/CVAVE11744R?analog=on","CVAVE11744R")</f>
        <v>CVAVE11744R</v>
      </c>
      <c r="B471" s="1" t="s">
        <v>731</v>
      </c>
      <c r="C471" s="1" t="s">
        <v>627</v>
      </c>
      <c r="D471" t="s">
        <v>382</v>
      </c>
    </row>
    <row r="472" spans="1:4" x14ac:dyDescent="0.25">
      <c r="A472" s="4" t="str">
        <f>HYPERLINK("http://www.autodoc.ru/Web/price/art/CVAVE11880?analog=on","CVAVE11880")</f>
        <v>CVAVE11880</v>
      </c>
      <c r="B472" s="1" t="s">
        <v>732</v>
      </c>
      <c r="C472" s="1" t="s">
        <v>627</v>
      </c>
      <c r="D472" t="s">
        <v>550</v>
      </c>
    </row>
    <row r="473" spans="1:4" x14ac:dyDescent="0.25">
      <c r="A473" s="4" t="str">
        <f>HYPERLINK("http://www.autodoc.ru/Web/price/art/CVAVE119A0L?analog=on","CVAVE119A0L")</f>
        <v>CVAVE119A0L</v>
      </c>
      <c r="B473" s="1" t="s">
        <v>733</v>
      </c>
      <c r="C473" s="1" t="s">
        <v>627</v>
      </c>
      <c r="D473" t="s">
        <v>734</v>
      </c>
    </row>
    <row r="474" spans="1:4" x14ac:dyDescent="0.25">
      <c r="A474" s="4" t="str">
        <f>HYPERLINK("http://www.autodoc.ru/Web/price/art/CVAVE119A0R?analog=on","CVAVE119A0R")</f>
        <v>CVAVE119A0R</v>
      </c>
      <c r="B474" s="1" t="s">
        <v>735</v>
      </c>
      <c r="C474" s="1" t="s">
        <v>627</v>
      </c>
      <c r="D474" t="s">
        <v>736</v>
      </c>
    </row>
    <row r="475" spans="1:4" x14ac:dyDescent="0.25">
      <c r="A475" s="4" t="str">
        <f>HYPERLINK("http://www.autodoc.ru/Web/price/art/CVAVE11910?analog=on","CVAVE11910")</f>
        <v>CVAVE11910</v>
      </c>
      <c r="B475" s="1" t="s">
        <v>737</v>
      </c>
      <c r="C475" s="1" t="s">
        <v>627</v>
      </c>
      <c r="D475" t="s">
        <v>738</v>
      </c>
    </row>
    <row r="476" spans="1:4" x14ac:dyDescent="0.25">
      <c r="A476" s="4" t="str">
        <f>HYPERLINK("http://www.autodoc.ru/Web/price/art/CVAVE11920?analog=on","CVAVE11920")</f>
        <v>CVAVE11920</v>
      </c>
      <c r="B476" s="1" t="s">
        <v>739</v>
      </c>
      <c r="C476" s="1" t="s">
        <v>627</v>
      </c>
      <c r="D476" t="s">
        <v>740</v>
      </c>
    </row>
    <row r="477" spans="1:4" x14ac:dyDescent="0.25">
      <c r="A477" s="4" t="str">
        <f>HYPERLINK("http://www.autodoc.ru/Web/price/art/CVAVE11931?analog=on","CVAVE11931")</f>
        <v>CVAVE11931</v>
      </c>
      <c r="B477" s="1" t="s">
        <v>741</v>
      </c>
      <c r="C477" s="1" t="s">
        <v>627</v>
      </c>
      <c r="D477" t="s">
        <v>419</v>
      </c>
    </row>
    <row r="478" spans="1:4" x14ac:dyDescent="0.25">
      <c r="A478" s="4" t="str">
        <f>HYPERLINK("http://www.autodoc.ru/Web/price/art/CVAVE119D0?analog=on","CVAVE119D0")</f>
        <v>CVAVE119D0</v>
      </c>
      <c r="B478" s="1" t="s">
        <v>742</v>
      </c>
      <c r="C478" s="1" t="s">
        <v>627</v>
      </c>
      <c r="D478" t="s">
        <v>554</v>
      </c>
    </row>
    <row r="479" spans="1:4" x14ac:dyDescent="0.25">
      <c r="A479" s="4" t="str">
        <f>HYPERLINK("http://www.autodoc.ru/Web/price/art/CVAVE119E0?analog=on","CVAVE119E0")</f>
        <v>CVAVE119E0</v>
      </c>
      <c r="B479" s="1" t="s">
        <v>743</v>
      </c>
      <c r="C479" s="1" t="s">
        <v>627</v>
      </c>
      <c r="D479" t="s">
        <v>744</v>
      </c>
    </row>
    <row r="480" spans="1:4" x14ac:dyDescent="0.25">
      <c r="A480" s="3" t="s">
        <v>745</v>
      </c>
      <c r="B480" s="3"/>
      <c r="C480" s="3"/>
      <c r="D480" s="3"/>
    </row>
    <row r="481" spans="1:4" x14ac:dyDescent="0.25">
      <c r="A481" s="4" t="str">
        <f>HYPERLINK("http://www.autodoc.ru/Web/price/art/CVCPT06000L?analog=on","CVCPT06000L")</f>
        <v>CVCPT06000L</v>
      </c>
      <c r="B481" s="1" t="s">
        <v>746</v>
      </c>
      <c r="C481" s="1" t="s">
        <v>262</v>
      </c>
      <c r="D481" t="s">
        <v>747</v>
      </c>
    </row>
    <row r="482" spans="1:4" x14ac:dyDescent="0.25">
      <c r="A482" s="4" t="str">
        <f>HYPERLINK("http://www.autodoc.ru/Web/price/art/CVCPT06000R?analog=on","CVCPT06000R")</f>
        <v>CVCPT06000R</v>
      </c>
      <c r="B482" s="1" t="s">
        <v>748</v>
      </c>
      <c r="C482" s="1" t="s">
        <v>262</v>
      </c>
      <c r="D482" t="s">
        <v>749</v>
      </c>
    </row>
    <row r="483" spans="1:4" x14ac:dyDescent="0.25">
      <c r="A483" s="4" t="str">
        <f>HYPERLINK("http://www.autodoc.ru/Web/price/art/CVCPT06001L?analog=on","CVCPT06001L")</f>
        <v>CVCPT06001L</v>
      </c>
      <c r="B483" s="1" t="s">
        <v>746</v>
      </c>
      <c r="C483" s="1" t="s">
        <v>262</v>
      </c>
      <c r="D483" t="s">
        <v>750</v>
      </c>
    </row>
    <row r="484" spans="1:4" x14ac:dyDescent="0.25">
      <c r="A484" s="4" t="str">
        <f>HYPERLINK("http://www.autodoc.ru/Web/price/art/CVCPT06001R?analog=on","CVCPT06001R")</f>
        <v>CVCPT06001R</v>
      </c>
      <c r="B484" s="1" t="s">
        <v>748</v>
      </c>
      <c r="C484" s="1" t="s">
        <v>262</v>
      </c>
      <c r="D484" t="s">
        <v>751</v>
      </c>
    </row>
    <row r="485" spans="1:4" x14ac:dyDescent="0.25">
      <c r="A485" s="4" t="str">
        <f>HYPERLINK("http://www.autodoc.ru/Web/price/art/CVCPT11070Z?analog=on","CVCPT11070Z")</f>
        <v>CVCPT11070Z</v>
      </c>
      <c r="B485" s="1" t="s">
        <v>752</v>
      </c>
      <c r="C485" s="1" t="s">
        <v>627</v>
      </c>
      <c r="D485" t="s">
        <v>753</v>
      </c>
    </row>
    <row r="486" spans="1:4" x14ac:dyDescent="0.25">
      <c r="A486" s="4" t="str">
        <f>HYPERLINK("http://www.autodoc.ru/Web/price/art/CVCPT06070L?analog=on","CVCPT06070L")</f>
        <v>CVCPT06070L</v>
      </c>
      <c r="B486" s="1" t="s">
        <v>754</v>
      </c>
      <c r="C486" s="1" t="s">
        <v>262</v>
      </c>
      <c r="D486" t="s">
        <v>755</v>
      </c>
    </row>
    <row r="487" spans="1:4" x14ac:dyDescent="0.25">
      <c r="A487" s="4" t="str">
        <f>HYPERLINK("http://www.autodoc.ru/Web/price/art/CVCPT06070R?analog=on","CVCPT06070R")</f>
        <v>CVCPT06070R</v>
      </c>
      <c r="B487" s="1" t="s">
        <v>756</v>
      </c>
      <c r="C487" s="1" t="s">
        <v>262</v>
      </c>
      <c r="D487" t="s">
        <v>757</v>
      </c>
    </row>
    <row r="488" spans="1:4" x14ac:dyDescent="0.25">
      <c r="A488" s="4" t="str">
        <f>HYPERLINK("http://www.autodoc.ru/Web/price/art/CVCPT06100?analog=on","CVCPT06100")</f>
        <v>CVCPT06100</v>
      </c>
      <c r="B488" s="1" t="s">
        <v>758</v>
      </c>
      <c r="C488" s="1" t="s">
        <v>262</v>
      </c>
      <c r="D488" t="s">
        <v>759</v>
      </c>
    </row>
    <row r="489" spans="1:4" x14ac:dyDescent="0.25">
      <c r="A489" s="4" t="str">
        <f>HYPERLINK("http://www.autodoc.ru/Web/price/art/CVCPT06101?analog=on","CVCPT06101")</f>
        <v>CVCPT06101</v>
      </c>
      <c r="B489" s="1" t="s">
        <v>760</v>
      </c>
      <c r="C489" s="1" t="s">
        <v>262</v>
      </c>
      <c r="D489" t="s">
        <v>761</v>
      </c>
    </row>
    <row r="490" spans="1:4" x14ac:dyDescent="0.25">
      <c r="A490" s="4" t="str">
        <f>HYPERLINK("http://www.autodoc.ru/Web/price/art/CVCPT06160?analog=on","CVCPT06160")</f>
        <v>CVCPT06160</v>
      </c>
      <c r="B490" s="1" t="s">
        <v>762</v>
      </c>
      <c r="C490" s="1" t="s">
        <v>262</v>
      </c>
      <c r="D490" t="s">
        <v>763</v>
      </c>
    </row>
    <row r="491" spans="1:4" x14ac:dyDescent="0.25">
      <c r="A491" s="4" t="str">
        <f>HYPERLINK("http://www.autodoc.ru/Web/price/art/CVCPT06190L?analog=on","CVCPT06190L")</f>
        <v>CVCPT06190L</v>
      </c>
      <c r="B491" s="1" t="s">
        <v>764</v>
      </c>
      <c r="C491" s="1" t="s">
        <v>262</v>
      </c>
      <c r="D491" t="s">
        <v>765</v>
      </c>
    </row>
    <row r="492" spans="1:4" x14ac:dyDescent="0.25">
      <c r="A492" s="4" t="str">
        <f>HYPERLINK("http://www.autodoc.ru/Web/price/art/CVCPT06190R?analog=on","CVCPT06190R")</f>
        <v>CVCPT06190R</v>
      </c>
      <c r="B492" s="1" t="s">
        <v>766</v>
      </c>
      <c r="C492" s="1" t="s">
        <v>262</v>
      </c>
      <c r="D492" t="s">
        <v>767</v>
      </c>
    </row>
    <row r="493" spans="1:4" x14ac:dyDescent="0.25">
      <c r="A493" s="4" t="str">
        <f>HYPERLINK("http://www.autodoc.ru/Web/price/art/CVCPT06190C?analog=on","CVCPT06190C")</f>
        <v>CVCPT06190C</v>
      </c>
      <c r="B493" s="1" t="s">
        <v>768</v>
      </c>
      <c r="C493" s="1" t="s">
        <v>262</v>
      </c>
      <c r="D493" t="s">
        <v>769</v>
      </c>
    </row>
    <row r="494" spans="1:4" x14ac:dyDescent="0.25">
      <c r="A494" s="4" t="str">
        <f>HYPERLINK("http://www.autodoc.ru/Web/price/art/CVCPT06191L?analog=on","CVCPT06191L")</f>
        <v>CVCPT06191L</v>
      </c>
      <c r="B494" s="1" t="s">
        <v>770</v>
      </c>
      <c r="C494" s="1" t="s">
        <v>262</v>
      </c>
      <c r="D494" t="s">
        <v>771</v>
      </c>
    </row>
    <row r="495" spans="1:4" x14ac:dyDescent="0.25">
      <c r="A495" s="4" t="str">
        <f>HYPERLINK("http://www.autodoc.ru/Web/price/art/CVCPT06191R?analog=on","CVCPT06191R")</f>
        <v>CVCPT06191R</v>
      </c>
      <c r="B495" s="1" t="s">
        <v>772</v>
      </c>
      <c r="C495" s="1" t="s">
        <v>262</v>
      </c>
      <c r="D495" t="s">
        <v>773</v>
      </c>
    </row>
    <row r="496" spans="1:4" x14ac:dyDescent="0.25">
      <c r="A496" s="4" t="str">
        <f>HYPERLINK("http://www.autodoc.ru/Web/price/art/CVCPT06220?analog=on","CVCPT06220")</f>
        <v>CVCPT06220</v>
      </c>
      <c r="B496" s="1" t="s">
        <v>774</v>
      </c>
      <c r="C496" s="1" t="s">
        <v>262</v>
      </c>
      <c r="D496" t="s">
        <v>775</v>
      </c>
    </row>
    <row r="497" spans="1:4" x14ac:dyDescent="0.25">
      <c r="A497" s="4" t="str">
        <f>HYPERLINK("http://www.autodoc.ru/Web/price/art/CVCPT06240?analog=on","CVCPT06240")</f>
        <v>CVCPT06240</v>
      </c>
      <c r="B497" s="1" t="s">
        <v>776</v>
      </c>
      <c r="C497" s="1" t="s">
        <v>262</v>
      </c>
      <c r="D497" t="s">
        <v>777</v>
      </c>
    </row>
    <row r="498" spans="1:4" x14ac:dyDescent="0.25">
      <c r="A498" s="4" t="str">
        <f>HYPERLINK("http://www.autodoc.ru/Web/price/art/CVCPT13240?analog=on","CVCPT13240")</f>
        <v>CVCPT13240</v>
      </c>
      <c r="B498" s="1" t="s">
        <v>778</v>
      </c>
      <c r="C498" s="1" t="s">
        <v>32</v>
      </c>
      <c r="D498" t="s">
        <v>777</v>
      </c>
    </row>
    <row r="499" spans="1:4" x14ac:dyDescent="0.25">
      <c r="A499" s="4" t="str">
        <f>HYPERLINK("http://www.autodoc.ru/Web/price/art/CVCPT13270L?analog=on","CVCPT13270L")</f>
        <v>CVCPT13270L</v>
      </c>
      <c r="B499" s="1" t="s">
        <v>779</v>
      </c>
      <c r="C499" s="1" t="s">
        <v>32</v>
      </c>
      <c r="D499" t="s">
        <v>780</v>
      </c>
    </row>
    <row r="500" spans="1:4" x14ac:dyDescent="0.25">
      <c r="A500" s="4" t="str">
        <f>HYPERLINK("http://www.autodoc.ru/Web/price/art/CVCPT06270L?analog=on","CVCPT06270L")</f>
        <v>CVCPT06270L</v>
      </c>
      <c r="B500" s="1" t="s">
        <v>781</v>
      </c>
      <c r="C500" s="1" t="s">
        <v>262</v>
      </c>
      <c r="D500" t="s">
        <v>780</v>
      </c>
    </row>
    <row r="501" spans="1:4" x14ac:dyDescent="0.25">
      <c r="A501" s="4" t="str">
        <f>HYPERLINK("http://www.autodoc.ru/Web/price/art/CVCPT06270R?analog=on","CVCPT06270R")</f>
        <v>CVCPT06270R</v>
      </c>
      <c r="B501" s="1" t="s">
        <v>782</v>
      </c>
      <c r="C501" s="1" t="s">
        <v>262</v>
      </c>
      <c r="D501" t="s">
        <v>783</v>
      </c>
    </row>
    <row r="502" spans="1:4" x14ac:dyDescent="0.25">
      <c r="A502" s="4" t="str">
        <f>HYPERLINK("http://www.autodoc.ru/Web/price/art/CVCPT13270R?analog=on","CVCPT13270R")</f>
        <v>CVCPT13270R</v>
      </c>
      <c r="B502" s="1" t="s">
        <v>784</v>
      </c>
      <c r="C502" s="1" t="s">
        <v>32</v>
      </c>
      <c r="D502" t="s">
        <v>783</v>
      </c>
    </row>
    <row r="503" spans="1:4" x14ac:dyDescent="0.25">
      <c r="A503" s="4" t="str">
        <f>HYPERLINK("http://www.autodoc.ru/Web/price/art/CVCPT06300L?analog=on","CVCPT06300L")</f>
        <v>CVCPT06300L</v>
      </c>
      <c r="B503" s="1" t="s">
        <v>785</v>
      </c>
      <c r="C503" s="1" t="s">
        <v>262</v>
      </c>
      <c r="D503" t="s">
        <v>786</v>
      </c>
    </row>
    <row r="504" spans="1:4" x14ac:dyDescent="0.25">
      <c r="A504" s="4" t="str">
        <f>HYPERLINK("http://www.autodoc.ru/Web/price/art/CVCPT06300R?analog=on","CVCPT06300R")</f>
        <v>CVCPT06300R</v>
      </c>
      <c r="B504" s="1" t="s">
        <v>787</v>
      </c>
      <c r="C504" s="1" t="s">
        <v>262</v>
      </c>
      <c r="D504" t="s">
        <v>788</v>
      </c>
    </row>
    <row r="505" spans="1:4" x14ac:dyDescent="0.25">
      <c r="A505" s="4" t="str">
        <f>HYPERLINK("http://www.autodoc.ru/Web/price/art/CVCPT13330?analog=on","CVCPT13330")</f>
        <v>CVCPT13330</v>
      </c>
      <c r="B505" s="1" t="s">
        <v>789</v>
      </c>
      <c r="C505" s="1" t="s">
        <v>32</v>
      </c>
      <c r="D505" t="s">
        <v>790</v>
      </c>
    </row>
    <row r="506" spans="1:4" x14ac:dyDescent="0.25">
      <c r="A506" s="4" t="str">
        <f>HYPERLINK("http://www.autodoc.ru/Web/price/art/CVCPT06330?analog=on","CVCPT06330")</f>
        <v>CVCPT06330</v>
      </c>
      <c r="B506" s="1" t="s">
        <v>791</v>
      </c>
      <c r="C506" s="1" t="s">
        <v>262</v>
      </c>
      <c r="D506" t="s">
        <v>792</v>
      </c>
    </row>
    <row r="507" spans="1:4" x14ac:dyDescent="0.25">
      <c r="A507" s="4" t="str">
        <f>HYPERLINK("http://www.autodoc.ru/Web/price/art/CVCPT06331?analog=on","CVCPT06331")</f>
        <v>CVCPT06331</v>
      </c>
      <c r="B507" s="1" t="s">
        <v>791</v>
      </c>
      <c r="C507" s="1" t="s">
        <v>262</v>
      </c>
      <c r="D507" t="s">
        <v>790</v>
      </c>
    </row>
    <row r="508" spans="1:4" x14ac:dyDescent="0.25">
      <c r="A508" s="4" t="str">
        <f>HYPERLINK("http://www.autodoc.ru/Web/price/art/CVCPT064A0?analog=on","CVCPT064A0")</f>
        <v>CVCPT064A0</v>
      </c>
      <c r="C508" s="1" t="s">
        <v>262</v>
      </c>
      <c r="D508" t="s">
        <v>793</v>
      </c>
    </row>
    <row r="509" spans="1:4" x14ac:dyDescent="0.25">
      <c r="A509" s="4" t="str">
        <f>HYPERLINK("http://www.autodoc.ru/Web/price/art/CVCPT06450L?analog=on","CVCPT06450L")</f>
        <v>CVCPT06450L</v>
      </c>
      <c r="B509" s="1" t="s">
        <v>794</v>
      </c>
      <c r="C509" s="1" t="s">
        <v>262</v>
      </c>
      <c r="D509" t="s">
        <v>795</v>
      </c>
    </row>
    <row r="510" spans="1:4" x14ac:dyDescent="0.25">
      <c r="A510" s="4" t="str">
        <f>HYPERLINK("http://www.autodoc.ru/Web/price/art/CVCPT06450R?analog=on","CVCPT06450R")</f>
        <v>CVCPT06450R</v>
      </c>
      <c r="B510" s="1" t="s">
        <v>796</v>
      </c>
      <c r="C510" s="1" t="s">
        <v>262</v>
      </c>
      <c r="D510" t="s">
        <v>797</v>
      </c>
    </row>
    <row r="511" spans="1:4" x14ac:dyDescent="0.25">
      <c r="A511" s="4" t="str">
        <f>HYPERLINK("http://www.autodoc.ru/Web/price/art/CVCPT06451L?analog=on","CVCPT06451L")</f>
        <v>CVCPT06451L</v>
      </c>
      <c r="B511" s="1" t="s">
        <v>794</v>
      </c>
      <c r="C511" s="1" t="s">
        <v>262</v>
      </c>
      <c r="D511" t="s">
        <v>798</v>
      </c>
    </row>
    <row r="512" spans="1:4" x14ac:dyDescent="0.25">
      <c r="A512" s="4" t="str">
        <f>HYPERLINK("http://www.autodoc.ru/Web/price/art/CVCPT06451R?analog=on","CVCPT06451R")</f>
        <v>CVCPT06451R</v>
      </c>
      <c r="B512" s="1" t="s">
        <v>796</v>
      </c>
      <c r="C512" s="1" t="s">
        <v>262</v>
      </c>
      <c r="D512" t="s">
        <v>799</v>
      </c>
    </row>
    <row r="513" spans="1:4" x14ac:dyDescent="0.25">
      <c r="A513" s="4" t="str">
        <f>HYPERLINK("http://www.autodoc.ru/Web/price/art/CVCPT13510L?analog=on","CVCPT13510L")</f>
        <v>CVCPT13510L</v>
      </c>
      <c r="B513" s="1" t="s">
        <v>800</v>
      </c>
      <c r="C513" s="1" t="s">
        <v>32</v>
      </c>
      <c r="D513" t="s">
        <v>801</v>
      </c>
    </row>
    <row r="514" spans="1:4" x14ac:dyDescent="0.25">
      <c r="A514" s="4" t="str">
        <f>HYPERLINK("http://www.autodoc.ru/Web/price/art/CVCPT13510R?analog=on","CVCPT13510R")</f>
        <v>CVCPT13510R</v>
      </c>
      <c r="B514" s="1" t="s">
        <v>802</v>
      </c>
      <c r="C514" s="1" t="s">
        <v>32</v>
      </c>
      <c r="D514" t="s">
        <v>803</v>
      </c>
    </row>
    <row r="515" spans="1:4" x14ac:dyDescent="0.25">
      <c r="A515" s="4" t="str">
        <f>HYPERLINK("http://www.autodoc.ru/Web/price/art/CVCPT13520L?analog=on","CVCPT13520L")</f>
        <v>CVCPT13520L</v>
      </c>
      <c r="B515" s="1" t="s">
        <v>804</v>
      </c>
      <c r="C515" s="1" t="s">
        <v>32</v>
      </c>
      <c r="D515" t="s">
        <v>805</v>
      </c>
    </row>
    <row r="516" spans="1:4" x14ac:dyDescent="0.25">
      <c r="A516" s="4" t="str">
        <f>HYPERLINK("http://www.autodoc.ru/Web/price/art/CVCPT13520R?analog=on","CVCPT13520R")</f>
        <v>CVCPT13520R</v>
      </c>
      <c r="B516" s="1" t="s">
        <v>806</v>
      </c>
      <c r="C516" s="1" t="s">
        <v>32</v>
      </c>
      <c r="D516" t="s">
        <v>807</v>
      </c>
    </row>
    <row r="517" spans="1:4" x14ac:dyDescent="0.25">
      <c r="A517" s="4" t="str">
        <f>HYPERLINK("http://www.autodoc.ru/Web/price/art/CVCPT06640?analog=on","CVCPT06640")</f>
        <v>CVCPT06640</v>
      </c>
      <c r="B517" s="1" t="s">
        <v>808</v>
      </c>
      <c r="C517" s="1" t="s">
        <v>262</v>
      </c>
      <c r="D517" t="s">
        <v>809</v>
      </c>
    </row>
    <row r="518" spans="1:4" x14ac:dyDescent="0.25">
      <c r="A518" s="4" t="str">
        <f>HYPERLINK("http://www.autodoc.ru/Web/price/art/CVCPT06680?analog=on","CVCPT06680")</f>
        <v>CVCPT06680</v>
      </c>
      <c r="B518" s="1" t="s">
        <v>810</v>
      </c>
      <c r="C518" s="1" t="s">
        <v>262</v>
      </c>
      <c r="D518" t="s">
        <v>811</v>
      </c>
    </row>
    <row r="519" spans="1:4" x14ac:dyDescent="0.25">
      <c r="A519" s="4" t="str">
        <f>HYPERLINK("http://www.autodoc.ru/Web/price/art/CVCPT06740L?analog=on","CVCPT06740L")</f>
        <v>CVCPT06740L</v>
      </c>
      <c r="B519" s="1" t="s">
        <v>812</v>
      </c>
      <c r="C519" s="1" t="s">
        <v>262</v>
      </c>
      <c r="D519" t="s">
        <v>813</v>
      </c>
    </row>
    <row r="520" spans="1:4" x14ac:dyDescent="0.25">
      <c r="A520" s="4" t="str">
        <f>HYPERLINK("http://www.autodoc.ru/Web/price/art/CVCPT06740R?analog=on","CVCPT06740R")</f>
        <v>CVCPT06740R</v>
      </c>
      <c r="B520" s="1" t="s">
        <v>814</v>
      </c>
      <c r="C520" s="1" t="s">
        <v>262</v>
      </c>
      <c r="D520" t="s">
        <v>815</v>
      </c>
    </row>
    <row r="521" spans="1:4" x14ac:dyDescent="0.25">
      <c r="A521" s="4" t="str">
        <f>HYPERLINK("http://www.autodoc.ru/Web/price/art/CVCPT06910?analog=on","CVCPT06910")</f>
        <v>CVCPT06910</v>
      </c>
      <c r="B521" s="1" t="s">
        <v>816</v>
      </c>
      <c r="C521" s="1" t="s">
        <v>262</v>
      </c>
      <c r="D521" t="s">
        <v>817</v>
      </c>
    </row>
    <row r="522" spans="1:4" x14ac:dyDescent="0.25">
      <c r="A522" s="4" t="str">
        <f>HYPERLINK("http://www.autodoc.ru/Web/price/art/CVCPT06920?analog=on","CVCPT06920")</f>
        <v>CVCPT06920</v>
      </c>
      <c r="B522" s="1" t="s">
        <v>818</v>
      </c>
      <c r="C522" s="1" t="s">
        <v>262</v>
      </c>
      <c r="D522" t="s">
        <v>819</v>
      </c>
    </row>
    <row r="523" spans="1:4" x14ac:dyDescent="0.25">
      <c r="A523" s="4" t="str">
        <f>HYPERLINK("http://www.autodoc.ru/Web/price/art/CVCPT06932?analog=on","CVCPT06932")</f>
        <v>CVCPT06932</v>
      </c>
      <c r="B523" s="1" t="s">
        <v>820</v>
      </c>
      <c r="C523" s="1" t="s">
        <v>262</v>
      </c>
      <c r="D523" t="s">
        <v>821</v>
      </c>
    </row>
    <row r="524" spans="1:4" x14ac:dyDescent="0.25">
      <c r="A524" s="4" t="str">
        <f>HYPERLINK("http://www.autodoc.ru/Web/price/art/OPANT079F0?analog=on","OPANT079F0")</f>
        <v>OPANT079F0</v>
      </c>
      <c r="B524" s="1" t="s">
        <v>822</v>
      </c>
      <c r="C524" s="1" t="s">
        <v>823</v>
      </c>
      <c r="D524" t="s">
        <v>824</v>
      </c>
    </row>
    <row r="525" spans="1:4" x14ac:dyDescent="0.25">
      <c r="A525" s="4" t="str">
        <f>HYPERLINK("http://www.autodoc.ru/Web/price/art/OPANT129F0?analog=on","OPANT129F0")</f>
        <v>OPANT129F0</v>
      </c>
      <c r="B525" s="1" t="s">
        <v>825</v>
      </c>
      <c r="C525" s="1" t="s">
        <v>826</v>
      </c>
      <c r="D525" t="s">
        <v>827</v>
      </c>
    </row>
    <row r="526" spans="1:4" x14ac:dyDescent="0.25">
      <c r="A526" s="3" t="s">
        <v>828</v>
      </c>
      <c r="B526" s="3"/>
      <c r="C526" s="3"/>
      <c r="D526" s="3"/>
    </row>
    <row r="527" spans="1:4" x14ac:dyDescent="0.25">
      <c r="A527" s="4" t="str">
        <f>HYPERLINK("http://www.autodoc.ru/Web/price/art/CVCOB13000L?analog=on","CVCOB13000L")</f>
        <v>CVCOB13000L</v>
      </c>
      <c r="B527" s="1" t="s">
        <v>829</v>
      </c>
      <c r="C527" s="1" t="s">
        <v>32</v>
      </c>
      <c r="D527" t="s">
        <v>830</v>
      </c>
    </row>
    <row r="528" spans="1:4" x14ac:dyDescent="0.25">
      <c r="A528" s="4" t="str">
        <f>HYPERLINK("http://www.autodoc.ru/Web/price/art/CVCOB13000R?analog=on","CVCOB13000R")</f>
        <v>CVCOB13000R</v>
      </c>
      <c r="B528" s="1" t="s">
        <v>831</v>
      </c>
      <c r="C528" s="1" t="s">
        <v>32</v>
      </c>
      <c r="D528" t="s">
        <v>832</v>
      </c>
    </row>
    <row r="529" spans="1:4" x14ac:dyDescent="0.25">
      <c r="A529" s="4" t="str">
        <f>HYPERLINK("http://www.autodoc.ru/Web/price/art/CVCOB13001L?analog=on","CVCOB13001L")</f>
        <v>CVCOB13001L</v>
      </c>
      <c r="B529" s="1" t="s">
        <v>833</v>
      </c>
      <c r="C529" s="1" t="s">
        <v>32</v>
      </c>
      <c r="D529" t="s">
        <v>834</v>
      </c>
    </row>
    <row r="530" spans="1:4" x14ac:dyDescent="0.25">
      <c r="A530" s="4" t="str">
        <f>HYPERLINK("http://www.autodoc.ru/Web/price/art/CVCOB13001R?analog=on","CVCOB13001R")</f>
        <v>CVCOB13001R</v>
      </c>
      <c r="B530" s="1" t="s">
        <v>835</v>
      </c>
      <c r="C530" s="1" t="s">
        <v>32</v>
      </c>
      <c r="D530" t="s">
        <v>836</v>
      </c>
    </row>
    <row r="531" spans="1:4" x14ac:dyDescent="0.25">
      <c r="A531" s="4" t="str">
        <f>HYPERLINK("http://www.autodoc.ru/Web/price/art/CVAVE11070L?analog=on","CVAVE11070L")</f>
        <v>CVAVE11070L</v>
      </c>
      <c r="B531" s="1" t="s">
        <v>639</v>
      </c>
      <c r="C531" s="1" t="s">
        <v>627</v>
      </c>
      <c r="D531" t="s">
        <v>640</v>
      </c>
    </row>
    <row r="532" spans="1:4" x14ac:dyDescent="0.25">
      <c r="A532" s="4" t="str">
        <f>HYPERLINK("http://www.autodoc.ru/Web/price/art/CVAVE11070R?analog=on","CVAVE11070R")</f>
        <v>CVAVE11070R</v>
      </c>
      <c r="B532" s="1" t="s">
        <v>641</v>
      </c>
      <c r="C532" s="1" t="s">
        <v>627</v>
      </c>
      <c r="D532" t="s">
        <v>642</v>
      </c>
    </row>
    <row r="533" spans="1:4" x14ac:dyDescent="0.25">
      <c r="A533" s="4" t="str">
        <f>HYPERLINK("http://www.autodoc.ru/Web/price/art/CVAVE11071L?analog=on","CVAVE11071L")</f>
        <v>CVAVE11071L</v>
      </c>
      <c r="B533" s="1" t="s">
        <v>639</v>
      </c>
      <c r="C533" s="1" t="s">
        <v>627</v>
      </c>
      <c r="D533" t="s">
        <v>643</v>
      </c>
    </row>
    <row r="534" spans="1:4" x14ac:dyDescent="0.25">
      <c r="A534" s="4" t="str">
        <f>HYPERLINK("http://www.autodoc.ru/Web/price/art/CVAVE11071R?analog=on","CVAVE11071R")</f>
        <v>CVAVE11071R</v>
      </c>
      <c r="B534" s="1" t="s">
        <v>641</v>
      </c>
      <c r="C534" s="1" t="s">
        <v>627</v>
      </c>
      <c r="D534" t="s">
        <v>644</v>
      </c>
    </row>
    <row r="535" spans="1:4" x14ac:dyDescent="0.25">
      <c r="A535" s="4" t="str">
        <f>HYPERLINK("http://www.autodoc.ru/Web/price/art/CVAVE11073N?analog=on","CVAVE11073N")</f>
        <v>CVAVE11073N</v>
      </c>
      <c r="B535" s="1" t="s">
        <v>647</v>
      </c>
      <c r="C535" s="1" t="s">
        <v>627</v>
      </c>
      <c r="D535" t="s">
        <v>648</v>
      </c>
    </row>
    <row r="536" spans="1:4" x14ac:dyDescent="0.25">
      <c r="A536" s="4" t="str">
        <f>HYPERLINK("http://www.autodoc.ru/Web/price/art/CVCOB13100?analog=on","CVCOB13100")</f>
        <v>CVCOB13100</v>
      </c>
      <c r="B536" s="1" t="s">
        <v>837</v>
      </c>
      <c r="C536" s="1" t="s">
        <v>32</v>
      </c>
      <c r="D536" t="s">
        <v>838</v>
      </c>
    </row>
    <row r="537" spans="1:4" x14ac:dyDescent="0.25">
      <c r="A537" s="4" t="str">
        <f>HYPERLINK("http://www.autodoc.ru/Web/price/art/CVCOB13101?analog=on","CVCOB13101")</f>
        <v>CVCOB13101</v>
      </c>
      <c r="B537" s="1" t="s">
        <v>839</v>
      </c>
      <c r="C537" s="1" t="s">
        <v>32</v>
      </c>
      <c r="D537" t="s">
        <v>840</v>
      </c>
    </row>
    <row r="538" spans="1:4" x14ac:dyDescent="0.25">
      <c r="A538" s="4" t="str">
        <f>HYPERLINK("http://www.autodoc.ru/Web/price/art/CVCOB13160?analog=on","CVCOB13160")</f>
        <v>CVCOB13160</v>
      </c>
      <c r="B538" s="1" t="s">
        <v>841</v>
      </c>
      <c r="C538" s="1" t="s">
        <v>32</v>
      </c>
      <c r="D538" t="s">
        <v>842</v>
      </c>
    </row>
    <row r="539" spans="1:4" x14ac:dyDescent="0.25">
      <c r="A539" s="4" t="str">
        <f>HYPERLINK("http://www.autodoc.ru/Web/price/art/CVCOB13240?analog=on","CVCOB13240")</f>
        <v>CVCOB13240</v>
      </c>
      <c r="B539" s="1" t="s">
        <v>843</v>
      </c>
      <c r="C539" s="1" t="s">
        <v>32</v>
      </c>
      <c r="D539" t="s">
        <v>844</v>
      </c>
    </row>
    <row r="540" spans="1:4" x14ac:dyDescent="0.25">
      <c r="A540" s="4" t="str">
        <f>HYPERLINK("http://www.autodoc.ru/Web/price/art/CVCOB13270L?analog=on","CVCOB13270L")</f>
        <v>CVCOB13270L</v>
      </c>
      <c r="B540" s="1" t="s">
        <v>845</v>
      </c>
      <c r="C540" s="1" t="s">
        <v>32</v>
      </c>
      <c r="D540" t="s">
        <v>846</v>
      </c>
    </row>
    <row r="541" spans="1:4" x14ac:dyDescent="0.25">
      <c r="A541" s="4" t="str">
        <f>HYPERLINK("http://www.autodoc.ru/Web/price/art/CVCOB13270R?analog=on","CVCOB13270R")</f>
        <v>CVCOB13270R</v>
      </c>
      <c r="B541" s="1" t="s">
        <v>847</v>
      </c>
      <c r="C541" s="1" t="s">
        <v>32</v>
      </c>
      <c r="D541" t="s">
        <v>848</v>
      </c>
    </row>
    <row r="542" spans="1:4" x14ac:dyDescent="0.25">
      <c r="A542" s="4" t="str">
        <f>HYPERLINK("http://www.autodoc.ru/Web/price/art/CVCOB13300L?analog=on","CVCOB13300L")</f>
        <v>CVCOB13300L</v>
      </c>
      <c r="B542" s="1" t="s">
        <v>849</v>
      </c>
      <c r="C542" s="1" t="s">
        <v>32</v>
      </c>
      <c r="D542" t="s">
        <v>850</v>
      </c>
    </row>
    <row r="543" spans="1:4" x14ac:dyDescent="0.25">
      <c r="A543" s="4" t="str">
        <f>HYPERLINK("http://www.autodoc.ru/Web/price/art/CVCOB13300R?analog=on","CVCOB13300R")</f>
        <v>CVCOB13300R</v>
      </c>
      <c r="B543" s="1" t="s">
        <v>851</v>
      </c>
      <c r="C543" s="1" t="s">
        <v>32</v>
      </c>
      <c r="D543" t="s">
        <v>852</v>
      </c>
    </row>
    <row r="544" spans="1:4" x14ac:dyDescent="0.25">
      <c r="A544" s="4" t="str">
        <f>HYPERLINK("http://www.autodoc.ru/Web/price/art/CVCOB13301L?analog=on","CVCOB13301L")</f>
        <v>CVCOB13301L</v>
      </c>
      <c r="B544" s="1" t="s">
        <v>853</v>
      </c>
      <c r="C544" s="1" t="s">
        <v>32</v>
      </c>
      <c r="D544" t="s">
        <v>854</v>
      </c>
    </row>
    <row r="545" spans="1:4" x14ac:dyDescent="0.25">
      <c r="A545" s="4" t="str">
        <f>HYPERLINK("http://www.autodoc.ru/Web/price/art/CVCOB13301R?analog=on","CVCOB13301R")</f>
        <v>CVCOB13301R</v>
      </c>
      <c r="B545" s="1" t="s">
        <v>855</v>
      </c>
      <c r="C545" s="1" t="s">
        <v>32</v>
      </c>
      <c r="D545" t="s">
        <v>856</v>
      </c>
    </row>
    <row r="546" spans="1:4" x14ac:dyDescent="0.25">
      <c r="A546" s="4" t="str">
        <f>HYPERLINK("http://www.autodoc.ru/Web/price/art/CVCOB13302L?analog=on","CVCOB13302L")</f>
        <v>CVCOB13302L</v>
      </c>
      <c r="B546" s="1" t="s">
        <v>857</v>
      </c>
      <c r="C546" s="1" t="s">
        <v>32</v>
      </c>
      <c r="D546" t="s">
        <v>858</v>
      </c>
    </row>
    <row r="547" spans="1:4" x14ac:dyDescent="0.25">
      <c r="A547" s="4" t="str">
        <f>HYPERLINK("http://www.autodoc.ru/Web/price/art/CVCOB13302R?analog=on","CVCOB13302R")</f>
        <v>CVCOB13302R</v>
      </c>
      <c r="B547" s="1" t="s">
        <v>859</v>
      </c>
      <c r="C547" s="1" t="s">
        <v>32</v>
      </c>
      <c r="D547" t="s">
        <v>860</v>
      </c>
    </row>
    <row r="548" spans="1:4" x14ac:dyDescent="0.25">
      <c r="A548" s="4" t="str">
        <f>HYPERLINK("http://www.autodoc.ru/Web/price/art/CVCOB13310N?analog=on","CVCOB13310N")</f>
        <v>CVCOB13310N</v>
      </c>
      <c r="C548" s="1" t="s">
        <v>32</v>
      </c>
      <c r="D548" t="s">
        <v>861</v>
      </c>
    </row>
    <row r="549" spans="1:4" x14ac:dyDescent="0.25">
      <c r="A549" s="4" t="str">
        <f>HYPERLINK("http://www.autodoc.ru/Web/price/art/CVCOB13330?analog=on","CVCOB13330")</f>
        <v>CVCOB13330</v>
      </c>
      <c r="B549" s="1" t="s">
        <v>862</v>
      </c>
      <c r="C549" s="1" t="s">
        <v>32</v>
      </c>
      <c r="D549" t="s">
        <v>863</v>
      </c>
    </row>
    <row r="550" spans="1:4" x14ac:dyDescent="0.25">
      <c r="A550" s="4" t="str">
        <f>HYPERLINK("http://www.autodoc.ru/Web/price/art/CVCOB13390?analog=on","CVCOB13390")</f>
        <v>CVCOB13390</v>
      </c>
      <c r="B550" s="1" t="s">
        <v>864</v>
      </c>
      <c r="C550" s="1" t="s">
        <v>32</v>
      </c>
      <c r="D550" t="s">
        <v>865</v>
      </c>
    </row>
    <row r="551" spans="1:4" x14ac:dyDescent="0.25">
      <c r="A551" s="4" t="str">
        <f>HYPERLINK("http://www.autodoc.ru/Web/price/art/CVCOB13410?analog=on","CVCOB13410")</f>
        <v>CVCOB13410</v>
      </c>
      <c r="B551" s="1" t="s">
        <v>866</v>
      </c>
      <c r="C551" s="1" t="s">
        <v>32</v>
      </c>
      <c r="D551" t="s">
        <v>867</v>
      </c>
    </row>
    <row r="552" spans="1:4" x14ac:dyDescent="0.25">
      <c r="A552" s="4" t="str">
        <f>HYPERLINK("http://www.autodoc.ru/Web/price/art/CVCOB13450L?analog=on","CVCOB13450L")</f>
        <v>CVCOB13450L</v>
      </c>
      <c r="B552" s="1" t="s">
        <v>868</v>
      </c>
      <c r="C552" s="1" t="s">
        <v>32</v>
      </c>
      <c r="D552" t="s">
        <v>869</v>
      </c>
    </row>
    <row r="553" spans="1:4" x14ac:dyDescent="0.25">
      <c r="A553" s="4" t="str">
        <f>HYPERLINK("http://www.autodoc.ru/Web/price/art/CVCOB13450R?analog=on","CVCOB13450R")</f>
        <v>CVCOB13450R</v>
      </c>
      <c r="B553" s="1" t="s">
        <v>870</v>
      </c>
      <c r="C553" s="1" t="s">
        <v>32</v>
      </c>
      <c r="D553" t="s">
        <v>871</v>
      </c>
    </row>
    <row r="554" spans="1:4" x14ac:dyDescent="0.25">
      <c r="A554" s="4" t="str">
        <f>HYPERLINK("http://www.autodoc.ru/Web/price/art/CVCOB13451L?analog=on","CVCOB13451L")</f>
        <v>CVCOB13451L</v>
      </c>
      <c r="B554" s="1" t="s">
        <v>868</v>
      </c>
      <c r="C554" s="1" t="s">
        <v>32</v>
      </c>
      <c r="D554" t="s">
        <v>872</v>
      </c>
    </row>
    <row r="555" spans="1:4" x14ac:dyDescent="0.25">
      <c r="A555" s="4" t="str">
        <f>HYPERLINK("http://www.autodoc.ru/Web/price/art/CVCOB13451R?analog=on","CVCOB13451R")</f>
        <v>CVCOB13451R</v>
      </c>
      <c r="B555" s="1" t="s">
        <v>870</v>
      </c>
      <c r="C555" s="1" t="s">
        <v>32</v>
      </c>
      <c r="D555" t="s">
        <v>873</v>
      </c>
    </row>
    <row r="556" spans="1:4" x14ac:dyDescent="0.25">
      <c r="A556" s="4" t="str">
        <f>HYPERLINK("http://www.autodoc.ru/Web/price/art/CVCOB13452L?analog=on","CVCOB13452L")</f>
        <v>CVCOB13452L</v>
      </c>
      <c r="B556" s="1" t="s">
        <v>874</v>
      </c>
      <c r="C556" s="1" t="s">
        <v>32</v>
      </c>
      <c r="D556" t="s">
        <v>875</v>
      </c>
    </row>
    <row r="557" spans="1:4" x14ac:dyDescent="0.25">
      <c r="A557" s="4" t="str">
        <f>HYPERLINK("http://www.autodoc.ru/Web/price/art/CVCOB13452R?analog=on","CVCOB13452R")</f>
        <v>CVCOB13452R</v>
      </c>
      <c r="B557" s="1" t="s">
        <v>876</v>
      </c>
      <c r="C557" s="1" t="s">
        <v>32</v>
      </c>
      <c r="D557" t="s">
        <v>877</v>
      </c>
    </row>
    <row r="558" spans="1:4" x14ac:dyDescent="0.25">
      <c r="A558" s="4" t="str">
        <f>HYPERLINK("http://www.autodoc.ru/Web/price/art/CVCOB134G0?analog=on","CVCOB134G0")</f>
        <v>CVCOB134G0</v>
      </c>
      <c r="B558" s="1" t="s">
        <v>878</v>
      </c>
      <c r="C558" s="1" t="s">
        <v>32</v>
      </c>
      <c r="D558" t="s">
        <v>879</v>
      </c>
    </row>
    <row r="559" spans="1:4" x14ac:dyDescent="0.25">
      <c r="A559" s="4" t="str">
        <f>HYPERLINK("http://www.autodoc.ru/Web/price/art/CVCOB134G1?analog=on","CVCOB134G1")</f>
        <v>CVCOB134G1</v>
      </c>
      <c r="B559" s="1" t="s">
        <v>880</v>
      </c>
      <c r="C559" s="1" t="s">
        <v>32</v>
      </c>
      <c r="D559" t="s">
        <v>881</v>
      </c>
    </row>
    <row r="560" spans="1:4" x14ac:dyDescent="0.25">
      <c r="A560" s="4" t="str">
        <f>HYPERLINK("http://www.autodoc.ru/Web/price/art/CVCOB13510L?analog=on","CVCOB13510L")</f>
        <v>CVCOB13510L</v>
      </c>
      <c r="B560" s="1" t="s">
        <v>882</v>
      </c>
      <c r="C560" s="1" t="s">
        <v>32</v>
      </c>
      <c r="D560" t="s">
        <v>883</v>
      </c>
    </row>
    <row r="561" spans="1:4" x14ac:dyDescent="0.25">
      <c r="A561" s="4" t="str">
        <f>HYPERLINK("http://www.autodoc.ru/Web/price/art/CVCOB13510R?analog=on","CVCOB13510R")</f>
        <v>CVCOB13510R</v>
      </c>
      <c r="B561" s="1" t="s">
        <v>884</v>
      </c>
      <c r="C561" s="1" t="s">
        <v>32</v>
      </c>
      <c r="D561" t="s">
        <v>885</v>
      </c>
    </row>
    <row r="562" spans="1:4" x14ac:dyDescent="0.25">
      <c r="A562" s="4" t="str">
        <f>HYPERLINK("http://www.autodoc.ru/Web/price/art/CVCOB13520L?analog=on","CVCOB13520L")</f>
        <v>CVCOB13520L</v>
      </c>
      <c r="B562" s="1" t="s">
        <v>886</v>
      </c>
      <c r="C562" s="1" t="s">
        <v>32</v>
      </c>
      <c r="D562" t="s">
        <v>887</v>
      </c>
    </row>
    <row r="563" spans="1:4" x14ac:dyDescent="0.25">
      <c r="A563" s="4" t="str">
        <f>HYPERLINK("http://www.autodoc.ru/Web/price/art/CVCOB13520R?analog=on","CVCOB13520R")</f>
        <v>CVCOB13520R</v>
      </c>
      <c r="B563" s="1" t="s">
        <v>888</v>
      </c>
      <c r="C563" s="1" t="s">
        <v>32</v>
      </c>
      <c r="D563" t="s">
        <v>889</v>
      </c>
    </row>
    <row r="564" spans="1:4" x14ac:dyDescent="0.25">
      <c r="A564" s="4" t="str">
        <f>HYPERLINK("http://www.autodoc.ru/Web/price/art/CVCOB13640?analog=on","CVCOB13640")</f>
        <v>CVCOB13640</v>
      </c>
      <c r="B564" s="1" t="s">
        <v>890</v>
      </c>
      <c r="C564" s="1" t="s">
        <v>32</v>
      </c>
      <c r="D564" t="s">
        <v>891</v>
      </c>
    </row>
    <row r="565" spans="1:4" x14ac:dyDescent="0.25">
      <c r="A565" s="4" t="str">
        <f>HYPERLINK("http://www.autodoc.ru/Web/price/art/CVCOB13740L?analog=on","CVCOB13740L")</f>
        <v>CVCOB13740L</v>
      </c>
      <c r="B565" s="1" t="s">
        <v>892</v>
      </c>
      <c r="C565" s="1" t="s">
        <v>32</v>
      </c>
      <c r="D565" t="s">
        <v>893</v>
      </c>
    </row>
    <row r="566" spans="1:4" x14ac:dyDescent="0.25">
      <c r="A566" s="4" t="str">
        <f>HYPERLINK("http://www.autodoc.ru/Web/price/art/CVCOB13740R?analog=on","CVCOB13740R")</f>
        <v>CVCOB13740R</v>
      </c>
      <c r="B566" s="1" t="s">
        <v>894</v>
      </c>
      <c r="C566" s="1" t="s">
        <v>32</v>
      </c>
      <c r="D566" t="s">
        <v>895</v>
      </c>
    </row>
    <row r="567" spans="1:4" x14ac:dyDescent="0.25">
      <c r="A567" s="4" t="str">
        <f>HYPERLINK("http://www.autodoc.ru/Web/price/art/CVCOB139A0L?analog=on","CVCOB139A0L")</f>
        <v>CVCOB139A0L</v>
      </c>
      <c r="B567" s="1" t="s">
        <v>896</v>
      </c>
      <c r="C567" s="1" t="s">
        <v>32</v>
      </c>
      <c r="D567" t="s">
        <v>897</v>
      </c>
    </row>
    <row r="568" spans="1:4" x14ac:dyDescent="0.25">
      <c r="A568" s="4" t="str">
        <f>HYPERLINK("http://www.autodoc.ru/Web/price/art/CVCOB139A0R?analog=on","CVCOB139A0R")</f>
        <v>CVCOB139A0R</v>
      </c>
      <c r="B568" s="1" t="s">
        <v>898</v>
      </c>
      <c r="C568" s="1" t="s">
        <v>32</v>
      </c>
      <c r="D568" t="s">
        <v>899</v>
      </c>
    </row>
    <row r="569" spans="1:4" x14ac:dyDescent="0.25">
      <c r="A569" s="4" t="str">
        <f>HYPERLINK("http://www.autodoc.ru/Web/price/art/CVCOB139F0?analog=on","CVCOB139F0")</f>
        <v>CVCOB139F0</v>
      </c>
      <c r="B569" s="1" t="s">
        <v>900</v>
      </c>
      <c r="C569" s="1" t="s">
        <v>32</v>
      </c>
      <c r="D569" t="s">
        <v>901</v>
      </c>
    </row>
    <row r="570" spans="1:4" x14ac:dyDescent="0.25">
      <c r="A570" s="3" t="s">
        <v>902</v>
      </c>
      <c r="B570" s="3"/>
      <c r="C570" s="3"/>
      <c r="D570" s="3"/>
    </row>
    <row r="571" spans="1:4" x14ac:dyDescent="0.25">
      <c r="A571" s="4" t="str">
        <f>HYPERLINK("http://www.autodoc.ru/Web/price/art/CVLAT04000L?analog=on","CVLAT04000L")</f>
        <v>CVLAT04000L</v>
      </c>
      <c r="B571" s="1" t="s">
        <v>903</v>
      </c>
      <c r="C571" s="1" t="s">
        <v>92</v>
      </c>
      <c r="D571" t="s">
        <v>904</v>
      </c>
    </row>
    <row r="572" spans="1:4" x14ac:dyDescent="0.25">
      <c r="A572" s="4" t="str">
        <f>HYPERLINK("http://www.autodoc.ru/Web/price/art/CVLAT04000R?analog=on","CVLAT04000R")</f>
        <v>CVLAT04000R</v>
      </c>
      <c r="B572" s="1" t="s">
        <v>905</v>
      </c>
      <c r="C572" s="1" t="s">
        <v>92</v>
      </c>
      <c r="D572" t="s">
        <v>906</v>
      </c>
    </row>
    <row r="573" spans="1:4" x14ac:dyDescent="0.25">
      <c r="A573" s="4" t="str">
        <f>HYPERLINK("http://www.autodoc.ru/Web/price/art/CVLAT04001L?analog=on","CVLAT04001L")</f>
        <v>CVLAT04001L</v>
      </c>
      <c r="B573" s="1" t="s">
        <v>907</v>
      </c>
      <c r="C573" s="1" t="s">
        <v>92</v>
      </c>
      <c r="D573" t="s">
        <v>908</v>
      </c>
    </row>
    <row r="574" spans="1:4" x14ac:dyDescent="0.25">
      <c r="A574" s="4" t="str">
        <f>HYPERLINK("http://www.autodoc.ru/Web/price/art/CVLAT04001R?analog=on","CVLAT04001R")</f>
        <v>CVLAT04001R</v>
      </c>
      <c r="B574" s="1" t="s">
        <v>909</v>
      </c>
      <c r="C574" s="1" t="s">
        <v>92</v>
      </c>
      <c r="D574" t="s">
        <v>910</v>
      </c>
    </row>
    <row r="575" spans="1:4" x14ac:dyDescent="0.25">
      <c r="A575" s="4" t="str">
        <f>HYPERLINK("http://www.autodoc.ru/Web/price/art/CVLAT04002L?analog=on","CVLAT04002L")</f>
        <v>CVLAT04002L</v>
      </c>
      <c r="B575" s="1" t="s">
        <v>903</v>
      </c>
      <c r="C575" s="1" t="s">
        <v>92</v>
      </c>
      <c r="D575" t="s">
        <v>911</v>
      </c>
    </row>
    <row r="576" spans="1:4" x14ac:dyDescent="0.25">
      <c r="A576" s="4" t="str">
        <f>HYPERLINK("http://www.autodoc.ru/Web/price/art/CVLAT04002R?analog=on","CVLAT04002R")</f>
        <v>CVLAT04002R</v>
      </c>
      <c r="B576" s="1" t="s">
        <v>905</v>
      </c>
      <c r="C576" s="1" t="s">
        <v>92</v>
      </c>
      <c r="D576" t="s">
        <v>912</v>
      </c>
    </row>
    <row r="577" spans="1:4" x14ac:dyDescent="0.25">
      <c r="A577" s="4" t="str">
        <f>HYPERLINK("http://www.autodoc.ru/Web/price/art/CVLAT04003L?analog=on","CVLAT04003L")</f>
        <v>CVLAT04003L</v>
      </c>
      <c r="B577" s="1" t="s">
        <v>913</v>
      </c>
      <c r="C577" s="1" t="s">
        <v>92</v>
      </c>
      <c r="D577" t="s">
        <v>914</v>
      </c>
    </row>
    <row r="578" spans="1:4" x14ac:dyDescent="0.25">
      <c r="A578" s="4" t="str">
        <f>HYPERLINK("http://www.autodoc.ru/Web/price/art/CVLAT04003R?analog=on","CVLAT04003R")</f>
        <v>CVLAT04003R</v>
      </c>
      <c r="B578" s="1" t="s">
        <v>915</v>
      </c>
      <c r="C578" s="1" t="s">
        <v>92</v>
      </c>
      <c r="D578" t="s">
        <v>916</v>
      </c>
    </row>
    <row r="579" spans="1:4" x14ac:dyDescent="0.25">
      <c r="A579" s="4" t="str">
        <f>HYPERLINK("http://www.autodoc.ru/Web/price/art/CVLAT04004L?analog=on","CVLAT04004L")</f>
        <v>CVLAT04004L</v>
      </c>
      <c r="B579" s="1" t="s">
        <v>903</v>
      </c>
      <c r="C579" s="1" t="s">
        <v>92</v>
      </c>
      <c r="D579" t="s">
        <v>917</v>
      </c>
    </row>
    <row r="580" spans="1:4" x14ac:dyDescent="0.25">
      <c r="A580" s="4" t="str">
        <f>HYPERLINK("http://www.autodoc.ru/Web/price/art/CVLAT04004R?analog=on","CVLAT04004R")</f>
        <v>CVLAT04004R</v>
      </c>
      <c r="B580" s="1" t="s">
        <v>905</v>
      </c>
      <c r="C580" s="1" t="s">
        <v>92</v>
      </c>
      <c r="D580" t="s">
        <v>918</v>
      </c>
    </row>
    <row r="581" spans="1:4" x14ac:dyDescent="0.25">
      <c r="A581" s="4" t="str">
        <f>HYPERLINK("http://www.autodoc.ru/Web/price/art/CVLAT04005L?analog=on","CVLAT04005L")</f>
        <v>CVLAT04005L</v>
      </c>
      <c r="B581" s="1" t="s">
        <v>907</v>
      </c>
      <c r="C581" s="1" t="s">
        <v>92</v>
      </c>
      <c r="D581" t="s">
        <v>919</v>
      </c>
    </row>
    <row r="582" spans="1:4" x14ac:dyDescent="0.25">
      <c r="A582" s="4" t="str">
        <f>HYPERLINK("http://www.autodoc.ru/Web/price/art/CVLAT04005R?analog=on","CVLAT04005R")</f>
        <v>CVLAT04005R</v>
      </c>
      <c r="B582" s="1" t="s">
        <v>909</v>
      </c>
      <c r="C582" s="1" t="s">
        <v>92</v>
      </c>
      <c r="D582" t="s">
        <v>920</v>
      </c>
    </row>
    <row r="583" spans="1:4" x14ac:dyDescent="0.25">
      <c r="A583" s="4" t="str">
        <f>HYPERLINK("http://www.autodoc.ru/Web/price/art/CVLAT04070L?analog=on","CVLAT04070L")</f>
        <v>CVLAT04070L</v>
      </c>
      <c r="B583" s="1" t="s">
        <v>921</v>
      </c>
      <c r="C583" s="1" t="s">
        <v>92</v>
      </c>
      <c r="D583" t="s">
        <v>922</v>
      </c>
    </row>
    <row r="584" spans="1:4" x14ac:dyDescent="0.25">
      <c r="A584" s="4" t="str">
        <f>HYPERLINK("http://www.autodoc.ru/Web/price/art/CVLAT04070R?analog=on","CVLAT04070R")</f>
        <v>CVLAT04070R</v>
      </c>
      <c r="B584" s="1" t="s">
        <v>923</v>
      </c>
      <c r="C584" s="1" t="s">
        <v>92</v>
      </c>
      <c r="D584" t="s">
        <v>924</v>
      </c>
    </row>
    <row r="585" spans="1:4" x14ac:dyDescent="0.25">
      <c r="A585" s="4" t="str">
        <f>HYPERLINK("http://www.autodoc.ru/Web/price/art/CVLAT04071L?analog=on","CVLAT04071L")</f>
        <v>CVLAT04071L</v>
      </c>
      <c r="B585" s="1" t="s">
        <v>925</v>
      </c>
      <c r="C585" s="1" t="s">
        <v>92</v>
      </c>
      <c r="D585" t="s">
        <v>926</v>
      </c>
    </row>
    <row r="586" spans="1:4" x14ac:dyDescent="0.25">
      <c r="A586" s="4" t="str">
        <f>HYPERLINK("http://www.autodoc.ru/Web/price/art/CVLAT04071R?analog=on","CVLAT04071R")</f>
        <v>CVLAT04071R</v>
      </c>
      <c r="B586" s="1" t="s">
        <v>927</v>
      </c>
      <c r="C586" s="1" t="s">
        <v>92</v>
      </c>
      <c r="D586" t="s">
        <v>928</v>
      </c>
    </row>
    <row r="587" spans="1:4" x14ac:dyDescent="0.25">
      <c r="A587" s="4" t="str">
        <f>HYPERLINK("http://www.autodoc.ru/Web/price/art/CVLAT04072L?analog=on","CVLAT04072L")</f>
        <v>CVLAT04072L</v>
      </c>
      <c r="B587" s="1" t="s">
        <v>929</v>
      </c>
      <c r="C587" s="1" t="s">
        <v>92</v>
      </c>
      <c r="D587" t="s">
        <v>930</v>
      </c>
    </row>
    <row r="588" spans="1:4" x14ac:dyDescent="0.25">
      <c r="A588" s="4" t="str">
        <f>HYPERLINK("http://www.autodoc.ru/Web/price/art/CVLAT04072R?analog=on","CVLAT04072R")</f>
        <v>CVLAT04072R</v>
      </c>
      <c r="B588" s="1" t="s">
        <v>931</v>
      </c>
      <c r="C588" s="1" t="s">
        <v>92</v>
      </c>
      <c r="D588" t="s">
        <v>932</v>
      </c>
    </row>
    <row r="589" spans="1:4" x14ac:dyDescent="0.25">
      <c r="A589" s="4" t="str">
        <f>HYPERLINK("http://www.autodoc.ru/Web/price/art/CVLAT04073L?analog=on","CVLAT04073L")</f>
        <v>CVLAT04073L</v>
      </c>
      <c r="B589" s="1" t="s">
        <v>921</v>
      </c>
      <c r="C589" s="1" t="s">
        <v>92</v>
      </c>
      <c r="D589" t="s">
        <v>933</v>
      </c>
    </row>
    <row r="590" spans="1:4" x14ac:dyDescent="0.25">
      <c r="A590" s="4" t="str">
        <f>HYPERLINK("http://www.autodoc.ru/Web/price/art/CVLAT04073R?analog=on","CVLAT04073R")</f>
        <v>CVLAT04073R</v>
      </c>
      <c r="B590" s="1" t="s">
        <v>923</v>
      </c>
      <c r="C590" s="1" t="s">
        <v>92</v>
      </c>
      <c r="D590" t="s">
        <v>934</v>
      </c>
    </row>
    <row r="591" spans="1:4" x14ac:dyDescent="0.25">
      <c r="A591" s="4" t="str">
        <f>HYPERLINK("http://www.autodoc.ru/Web/price/art/CVLAT04074L?analog=on","CVLAT04074L")</f>
        <v>CVLAT04074L</v>
      </c>
      <c r="B591" s="1" t="s">
        <v>925</v>
      </c>
      <c r="C591" s="1" t="s">
        <v>92</v>
      </c>
      <c r="D591" t="s">
        <v>926</v>
      </c>
    </row>
    <row r="592" spans="1:4" x14ac:dyDescent="0.25">
      <c r="A592" s="4" t="str">
        <f>HYPERLINK("http://www.autodoc.ru/Web/price/art/CVLAT04074R?analog=on","CVLAT04074R")</f>
        <v>CVLAT04074R</v>
      </c>
      <c r="B592" s="1" t="s">
        <v>927</v>
      </c>
      <c r="C592" s="1" t="s">
        <v>92</v>
      </c>
      <c r="D592" t="s">
        <v>928</v>
      </c>
    </row>
    <row r="593" spans="1:4" x14ac:dyDescent="0.25">
      <c r="A593" s="4" t="str">
        <f>HYPERLINK("http://www.autodoc.ru/Web/price/art/CVLAT04075N?analog=on","CVLAT04075N")</f>
        <v>CVLAT04075N</v>
      </c>
      <c r="B593" s="1" t="s">
        <v>935</v>
      </c>
      <c r="C593" s="1" t="s">
        <v>92</v>
      </c>
      <c r="D593" t="s">
        <v>936</v>
      </c>
    </row>
    <row r="594" spans="1:4" x14ac:dyDescent="0.25">
      <c r="A594" s="4" t="str">
        <f>HYPERLINK("http://www.autodoc.ru/Web/price/art/CVLAT04100HB?analog=on","CVLAT04100HB")</f>
        <v>CVLAT04100HB</v>
      </c>
      <c r="B594" s="1" t="s">
        <v>937</v>
      </c>
      <c r="C594" s="1" t="s">
        <v>92</v>
      </c>
      <c r="D594" t="s">
        <v>938</v>
      </c>
    </row>
    <row r="595" spans="1:4" x14ac:dyDescent="0.25">
      <c r="A595" s="4" t="str">
        <f>HYPERLINK("http://www.autodoc.ru/Web/price/art/CVLAT04101HB?analog=on","CVLAT04101HB")</f>
        <v>CVLAT04101HB</v>
      </c>
      <c r="B595" s="1" t="s">
        <v>939</v>
      </c>
      <c r="C595" s="1" t="s">
        <v>92</v>
      </c>
      <c r="D595" t="s">
        <v>940</v>
      </c>
    </row>
    <row r="596" spans="1:4" x14ac:dyDescent="0.25">
      <c r="A596" s="4" t="str">
        <f>HYPERLINK("http://www.autodoc.ru/Web/price/art/CVLAT04102HB?analog=on","CVLAT04102HB")</f>
        <v>CVLAT04102HB</v>
      </c>
      <c r="B596" s="1" t="s">
        <v>937</v>
      </c>
      <c r="C596" s="1" t="s">
        <v>92</v>
      </c>
      <c r="D596" t="s">
        <v>941</v>
      </c>
    </row>
    <row r="597" spans="1:4" x14ac:dyDescent="0.25">
      <c r="A597" s="4" t="str">
        <f>HYPERLINK("http://www.autodoc.ru/Web/price/art/CVLAT04120H?analog=on","CVLAT04120H")</f>
        <v>CVLAT04120H</v>
      </c>
      <c r="B597" s="1" t="s">
        <v>942</v>
      </c>
      <c r="C597" s="1" t="s">
        <v>92</v>
      </c>
      <c r="D597" t="s">
        <v>943</v>
      </c>
    </row>
    <row r="598" spans="1:4" x14ac:dyDescent="0.25">
      <c r="A598" s="4" t="str">
        <f>HYPERLINK("http://www.autodoc.ru/Web/price/art/CVLAT04121H?analog=on","CVLAT04121H")</f>
        <v>CVLAT04121H</v>
      </c>
      <c r="B598" s="1" t="s">
        <v>942</v>
      </c>
      <c r="C598" s="1" t="s">
        <v>92</v>
      </c>
      <c r="D598" t="s">
        <v>944</v>
      </c>
    </row>
    <row r="599" spans="1:4" x14ac:dyDescent="0.25">
      <c r="A599" s="4" t="str">
        <f>HYPERLINK("http://www.autodoc.ru/Web/price/art/CVLAT04160?analog=on","CVLAT04160")</f>
        <v>CVLAT04160</v>
      </c>
      <c r="B599" s="1" t="s">
        <v>945</v>
      </c>
      <c r="C599" s="1" t="s">
        <v>92</v>
      </c>
      <c r="D599" t="s">
        <v>946</v>
      </c>
    </row>
    <row r="600" spans="1:4" x14ac:dyDescent="0.25">
      <c r="A600" s="4" t="str">
        <f>HYPERLINK("http://www.autodoc.ru/Web/price/art/CVLAT04161B?analog=on","CVLAT04161B")</f>
        <v>CVLAT04161B</v>
      </c>
      <c r="B600" s="1" t="s">
        <v>947</v>
      </c>
      <c r="C600" s="1" t="s">
        <v>92</v>
      </c>
      <c r="D600" t="s">
        <v>948</v>
      </c>
    </row>
    <row r="601" spans="1:4" x14ac:dyDescent="0.25">
      <c r="A601" s="4" t="str">
        <f>HYPERLINK("http://www.autodoc.ru/Web/price/art/CVLAT04161?analog=on","CVLAT04161")</f>
        <v>CVLAT04161</v>
      </c>
      <c r="B601" s="1" t="s">
        <v>945</v>
      </c>
      <c r="C601" s="1" t="s">
        <v>92</v>
      </c>
      <c r="D601" t="s">
        <v>949</v>
      </c>
    </row>
    <row r="602" spans="1:4" x14ac:dyDescent="0.25">
      <c r="A602" s="4" t="str">
        <f>HYPERLINK("http://www.autodoc.ru/Web/price/art/CVLAT04162B?analog=on","CVLAT04162B")</f>
        <v>CVLAT04162B</v>
      </c>
      <c r="B602" s="1" t="s">
        <v>947</v>
      </c>
      <c r="C602" s="1" t="s">
        <v>92</v>
      </c>
      <c r="D602" t="s">
        <v>950</v>
      </c>
    </row>
    <row r="603" spans="1:4" x14ac:dyDescent="0.25">
      <c r="A603" s="4" t="str">
        <f>HYPERLINK("http://www.autodoc.ru/Web/price/art/CVLAT04240?analog=on","CVLAT04240")</f>
        <v>CVLAT04240</v>
      </c>
      <c r="B603" s="1" t="s">
        <v>951</v>
      </c>
      <c r="C603" s="1" t="s">
        <v>92</v>
      </c>
      <c r="D603" t="s">
        <v>952</v>
      </c>
    </row>
    <row r="604" spans="1:4" x14ac:dyDescent="0.25">
      <c r="A604" s="4" t="str">
        <f>HYPERLINK("http://www.autodoc.ru/Web/price/art/CVLAT04241?analog=on","CVLAT04241")</f>
        <v>CVLAT04241</v>
      </c>
      <c r="B604" s="1" t="s">
        <v>951</v>
      </c>
      <c r="C604" s="1" t="s">
        <v>92</v>
      </c>
      <c r="D604" t="s">
        <v>953</v>
      </c>
    </row>
    <row r="605" spans="1:4" x14ac:dyDescent="0.25">
      <c r="A605" s="4" t="str">
        <f>HYPERLINK("http://www.autodoc.ru/Web/price/art/CVLAT04270L?analog=on","CVLAT04270L")</f>
        <v>CVLAT04270L</v>
      </c>
      <c r="B605" s="1" t="s">
        <v>954</v>
      </c>
      <c r="C605" s="1" t="s">
        <v>92</v>
      </c>
      <c r="D605" t="s">
        <v>955</v>
      </c>
    </row>
    <row r="606" spans="1:4" x14ac:dyDescent="0.25">
      <c r="A606" s="4" t="str">
        <f>HYPERLINK("http://www.autodoc.ru/Web/price/art/CVLAT04270R?analog=on","CVLAT04270R")</f>
        <v>CVLAT04270R</v>
      </c>
      <c r="B606" s="1" t="s">
        <v>956</v>
      </c>
      <c r="C606" s="1" t="s">
        <v>92</v>
      </c>
      <c r="D606" t="s">
        <v>957</v>
      </c>
    </row>
    <row r="607" spans="1:4" x14ac:dyDescent="0.25">
      <c r="A607" s="4" t="str">
        <f>HYPERLINK("http://www.autodoc.ru/Web/price/art/CVLAT04271L?analog=on","CVLAT04271L")</f>
        <v>CVLAT04271L</v>
      </c>
      <c r="B607" s="1" t="s">
        <v>958</v>
      </c>
      <c r="C607" s="1" t="s">
        <v>92</v>
      </c>
      <c r="D607" t="s">
        <v>959</v>
      </c>
    </row>
    <row r="608" spans="1:4" x14ac:dyDescent="0.25">
      <c r="A608" s="4" t="str">
        <f>HYPERLINK("http://www.autodoc.ru/Web/price/art/CVLAT04271R?analog=on","CVLAT04271R")</f>
        <v>CVLAT04271R</v>
      </c>
      <c r="B608" s="1" t="s">
        <v>960</v>
      </c>
      <c r="C608" s="1" t="s">
        <v>92</v>
      </c>
      <c r="D608" t="s">
        <v>961</v>
      </c>
    </row>
    <row r="609" spans="1:4" x14ac:dyDescent="0.25">
      <c r="A609" s="4" t="str">
        <f>HYPERLINK("http://www.autodoc.ru/Web/price/art/CVLAT04272L?analog=on","CVLAT04272L")</f>
        <v>CVLAT04272L</v>
      </c>
      <c r="B609" s="1" t="s">
        <v>962</v>
      </c>
      <c r="C609" s="1" t="s">
        <v>92</v>
      </c>
      <c r="D609" t="s">
        <v>963</v>
      </c>
    </row>
    <row r="610" spans="1:4" x14ac:dyDescent="0.25">
      <c r="A610" s="4" t="str">
        <f>HYPERLINK("http://www.autodoc.ru/Web/price/art/CVLAT04272R?analog=on","CVLAT04272R")</f>
        <v>CVLAT04272R</v>
      </c>
      <c r="B610" s="1" t="s">
        <v>956</v>
      </c>
      <c r="C610" s="1" t="s">
        <v>92</v>
      </c>
      <c r="D610" t="s">
        <v>964</v>
      </c>
    </row>
    <row r="611" spans="1:4" x14ac:dyDescent="0.25">
      <c r="A611" s="4" t="str">
        <f>HYPERLINK("http://www.autodoc.ru/Web/price/art/CVLAT04273L?analog=on","CVLAT04273L")</f>
        <v>CVLAT04273L</v>
      </c>
      <c r="B611" s="1" t="s">
        <v>958</v>
      </c>
      <c r="C611" s="1" t="s">
        <v>92</v>
      </c>
      <c r="D611" t="s">
        <v>965</v>
      </c>
    </row>
    <row r="612" spans="1:4" x14ac:dyDescent="0.25">
      <c r="A612" s="4" t="str">
        <f>HYPERLINK("http://www.autodoc.ru/Web/price/art/CVLAT04273R?analog=on","CVLAT04273R")</f>
        <v>CVLAT04273R</v>
      </c>
      <c r="B612" s="1" t="s">
        <v>960</v>
      </c>
      <c r="C612" s="1" t="s">
        <v>92</v>
      </c>
      <c r="D612" t="s">
        <v>966</v>
      </c>
    </row>
    <row r="613" spans="1:4" x14ac:dyDescent="0.25">
      <c r="A613" s="4" t="str">
        <f>HYPERLINK("http://www.autodoc.ru/Web/price/art/CVLAT04280Z?analog=on","CVLAT04280Z")</f>
        <v>CVLAT04280Z</v>
      </c>
      <c r="B613" s="1" t="s">
        <v>967</v>
      </c>
      <c r="C613" s="1" t="s">
        <v>92</v>
      </c>
      <c r="D613" t="s">
        <v>968</v>
      </c>
    </row>
    <row r="614" spans="1:4" x14ac:dyDescent="0.25">
      <c r="A614" s="4" t="str">
        <f>HYPERLINK("http://www.autodoc.ru/Web/price/art/CVLAT04300L?analog=on","CVLAT04300L")</f>
        <v>CVLAT04300L</v>
      </c>
      <c r="B614" s="1" t="s">
        <v>969</v>
      </c>
      <c r="C614" s="1" t="s">
        <v>92</v>
      </c>
      <c r="D614" t="s">
        <v>970</v>
      </c>
    </row>
    <row r="615" spans="1:4" x14ac:dyDescent="0.25">
      <c r="A615" s="4" t="str">
        <f>HYPERLINK("http://www.autodoc.ru/Web/price/art/CVLAT04300R?analog=on","CVLAT04300R")</f>
        <v>CVLAT04300R</v>
      </c>
      <c r="B615" s="1" t="s">
        <v>971</v>
      </c>
      <c r="C615" s="1" t="s">
        <v>92</v>
      </c>
      <c r="D615" t="s">
        <v>972</v>
      </c>
    </row>
    <row r="616" spans="1:4" x14ac:dyDescent="0.25">
      <c r="A616" s="4" t="str">
        <f>HYPERLINK("http://www.autodoc.ru/Web/price/art/CVLAT04302L?analog=on","CVLAT04302L")</f>
        <v>CVLAT04302L</v>
      </c>
      <c r="B616" s="1" t="s">
        <v>973</v>
      </c>
      <c r="C616" s="1" t="s">
        <v>92</v>
      </c>
      <c r="D616" t="s">
        <v>974</v>
      </c>
    </row>
    <row r="617" spans="1:4" x14ac:dyDescent="0.25">
      <c r="A617" s="4" t="str">
        <f>HYPERLINK("http://www.autodoc.ru/Web/price/art/CVLAT04302R?analog=on","CVLAT04302R")</f>
        <v>CVLAT04302R</v>
      </c>
      <c r="B617" s="1" t="s">
        <v>975</v>
      </c>
      <c r="C617" s="1" t="s">
        <v>92</v>
      </c>
      <c r="D617" t="s">
        <v>976</v>
      </c>
    </row>
    <row r="618" spans="1:4" x14ac:dyDescent="0.25">
      <c r="A618" s="4" t="str">
        <f>HYPERLINK("http://www.autodoc.ru/Web/price/art/CVLAT04310N?analog=on","CVLAT04310N")</f>
        <v>CVLAT04310N</v>
      </c>
      <c r="B618" s="1" t="s">
        <v>977</v>
      </c>
      <c r="C618" s="1" t="s">
        <v>92</v>
      </c>
      <c r="D618" t="s">
        <v>978</v>
      </c>
    </row>
    <row r="619" spans="1:4" x14ac:dyDescent="0.25">
      <c r="A619" s="4" t="str">
        <f>HYPERLINK("http://www.autodoc.ru/Web/price/art/CVLAT04311N?analog=on","CVLAT04311N")</f>
        <v>CVLAT04311N</v>
      </c>
      <c r="C619" s="1" t="s">
        <v>92</v>
      </c>
      <c r="D619" t="s">
        <v>979</v>
      </c>
    </row>
    <row r="620" spans="1:4" x14ac:dyDescent="0.25">
      <c r="A620" s="4" t="str">
        <f>HYPERLINK("http://www.autodoc.ru/Web/price/art/CVLAT04330?analog=on","CVLAT04330")</f>
        <v>CVLAT04330</v>
      </c>
      <c r="B620" s="1" t="s">
        <v>980</v>
      </c>
      <c r="C620" s="1" t="s">
        <v>92</v>
      </c>
      <c r="D620" t="s">
        <v>981</v>
      </c>
    </row>
    <row r="621" spans="1:4" x14ac:dyDescent="0.25">
      <c r="A621" s="4" t="str">
        <f>HYPERLINK("http://www.autodoc.ru/Web/price/art/DWNUB04330?analog=on","DWNUB04330")</f>
        <v>DWNUB04330</v>
      </c>
      <c r="B621" s="1" t="s">
        <v>982</v>
      </c>
      <c r="C621" s="1" t="s">
        <v>92</v>
      </c>
      <c r="D621" t="s">
        <v>983</v>
      </c>
    </row>
    <row r="622" spans="1:4" x14ac:dyDescent="0.25">
      <c r="A622" s="4" t="str">
        <f>HYPERLINK("http://www.autodoc.ru/Web/price/art/CVLAT04331?analog=on","CVLAT04331")</f>
        <v>CVLAT04331</v>
      </c>
      <c r="B622" s="1" t="s">
        <v>984</v>
      </c>
      <c r="C622" s="1" t="s">
        <v>92</v>
      </c>
      <c r="D622" t="s">
        <v>985</v>
      </c>
    </row>
    <row r="623" spans="1:4" x14ac:dyDescent="0.25">
      <c r="A623" s="4" t="str">
        <f>HYPERLINK("http://www.autodoc.ru/Web/price/art/CVLAT04332?analog=on","CVLAT04332")</f>
        <v>CVLAT04332</v>
      </c>
      <c r="B623" s="1" t="s">
        <v>980</v>
      </c>
      <c r="C623" s="1" t="s">
        <v>92</v>
      </c>
      <c r="D623" t="s">
        <v>986</v>
      </c>
    </row>
    <row r="624" spans="1:4" x14ac:dyDescent="0.25">
      <c r="A624" s="4" t="str">
        <f>HYPERLINK("http://www.autodoc.ru/Web/price/art/CVLAT04333?analog=on","CVLAT04333")</f>
        <v>CVLAT04333</v>
      </c>
      <c r="B624" s="1" t="s">
        <v>984</v>
      </c>
      <c r="C624" s="1" t="s">
        <v>92</v>
      </c>
      <c r="D624" t="s">
        <v>987</v>
      </c>
    </row>
    <row r="625" spans="1:4" x14ac:dyDescent="0.25">
      <c r="A625" s="4" t="str">
        <f>HYPERLINK("http://www.autodoc.ru/Web/price/art/CVLAT04340N?analog=on","CVLAT04340N")</f>
        <v>CVLAT04340N</v>
      </c>
      <c r="B625" s="1" t="s">
        <v>988</v>
      </c>
      <c r="C625" s="1" t="s">
        <v>92</v>
      </c>
      <c r="D625" t="s">
        <v>989</v>
      </c>
    </row>
    <row r="626" spans="1:4" x14ac:dyDescent="0.25">
      <c r="A626" s="4" t="str">
        <f>HYPERLINK("http://www.autodoc.ru/Web/price/art/CVLAT04390?analog=on","CVLAT04390")</f>
        <v>CVLAT04390</v>
      </c>
      <c r="B626" s="1" t="s">
        <v>990</v>
      </c>
      <c r="C626" s="1" t="s">
        <v>92</v>
      </c>
      <c r="D626" t="s">
        <v>991</v>
      </c>
    </row>
    <row r="627" spans="1:4" x14ac:dyDescent="0.25">
      <c r="A627" s="4" t="str">
        <f>HYPERLINK("http://www.autodoc.ru/Web/price/art/CVLAT04391?analog=on","CVLAT04391")</f>
        <v>CVLAT04391</v>
      </c>
      <c r="B627" s="1" t="s">
        <v>990</v>
      </c>
      <c r="C627" s="1" t="s">
        <v>92</v>
      </c>
      <c r="D627" t="s">
        <v>992</v>
      </c>
    </row>
    <row r="628" spans="1:4" x14ac:dyDescent="0.25">
      <c r="A628" s="4" t="str">
        <f>HYPERLINK("http://www.autodoc.ru/Web/price/art/CVLAT04400L?analog=on","CVLAT04400L")</f>
        <v>CVLAT04400L</v>
      </c>
      <c r="B628" s="1" t="s">
        <v>993</v>
      </c>
      <c r="C628" s="1" t="s">
        <v>92</v>
      </c>
      <c r="D628" t="s">
        <v>994</v>
      </c>
    </row>
    <row r="629" spans="1:4" x14ac:dyDescent="0.25">
      <c r="A629" s="4" t="str">
        <f>HYPERLINK("http://www.autodoc.ru/Web/price/art/CVLAT04400R?analog=on","CVLAT04400R")</f>
        <v>CVLAT04400R</v>
      </c>
      <c r="B629" s="1" t="s">
        <v>995</v>
      </c>
      <c r="C629" s="1" t="s">
        <v>92</v>
      </c>
      <c r="D629" t="s">
        <v>996</v>
      </c>
    </row>
    <row r="630" spans="1:4" x14ac:dyDescent="0.25">
      <c r="A630" s="4" t="str">
        <f>HYPERLINK("http://www.autodoc.ru/Web/price/art/CVLAT04401L?analog=on","CVLAT04401L")</f>
        <v>CVLAT04401L</v>
      </c>
      <c r="B630" s="1" t="s">
        <v>993</v>
      </c>
      <c r="C630" s="1" t="s">
        <v>92</v>
      </c>
      <c r="D630" t="s">
        <v>997</v>
      </c>
    </row>
    <row r="631" spans="1:4" x14ac:dyDescent="0.25">
      <c r="A631" s="4" t="str">
        <f>HYPERLINK("http://www.autodoc.ru/Web/price/art/CVLAT04401R?analog=on","CVLAT04401R")</f>
        <v>CVLAT04401R</v>
      </c>
      <c r="B631" s="1" t="s">
        <v>995</v>
      </c>
      <c r="C631" s="1" t="s">
        <v>92</v>
      </c>
      <c r="D631" t="s">
        <v>998</v>
      </c>
    </row>
    <row r="632" spans="1:4" x14ac:dyDescent="0.25">
      <c r="A632" s="4" t="str">
        <f>HYPERLINK("http://www.autodoc.ru/Web/price/art/CVLAT04410?analog=on","CVLAT04410")</f>
        <v>CVLAT04410</v>
      </c>
      <c r="B632" s="1" t="s">
        <v>999</v>
      </c>
      <c r="C632" s="1" t="s">
        <v>92</v>
      </c>
      <c r="D632" t="s">
        <v>1000</v>
      </c>
    </row>
    <row r="633" spans="1:4" x14ac:dyDescent="0.25">
      <c r="A633" s="4" t="str">
        <f>HYPERLINK("http://www.autodoc.ru/Web/price/art/CVLAT04411?analog=on","CVLAT04411")</f>
        <v>CVLAT04411</v>
      </c>
      <c r="B633" s="1" t="s">
        <v>999</v>
      </c>
      <c r="C633" s="1" t="s">
        <v>92</v>
      </c>
      <c r="D633" t="s">
        <v>1001</v>
      </c>
    </row>
    <row r="634" spans="1:4" x14ac:dyDescent="0.25">
      <c r="A634" s="4" t="str">
        <f>HYPERLINK("http://www.autodoc.ru/Web/price/art/CVLAT04430?analog=on","CVLAT04430")</f>
        <v>CVLAT04430</v>
      </c>
      <c r="B634" s="1" t="s">
        <v>1002</v>
      </c>
      <c r="C634" s="1" t="s">
        <v>92</v>
      </c>
      <c r="D634" t="s">
        <v>1003</v>
      </c>
    </row>
    <row r="635" spans="1:4" x14ac:dyDescent="0.25">
      <c r="A635" s="4" t="str">
        <f>HYPERLINK("http://www.autodoc.ru/Web/price/art/CVLAT04450L?analog=on","CVLAT04450L")</f>
        <v>CVLAT04450L</v>
      </c>
      <c r="B635" s="1" t="s">
        <v>1004</v>
      </c>
      <c r="C635" s="1" t="s">
        <v>92</v>
      </c>
      <c r="D635" t="s">
        <v>1005</v>
      </c>
    </row>
    <row r="636" spans="1:4" x14ac:dyDescent="0.25">
      <c r="A636" s="4" t="str">
        <f>HYPERLINK("http://www.autodoc.ru/Web/price/art/CVLAT04450R?analog=on","CVLAT04450R")</f>
        <v>CVLAT04450R</v>
      </c>
      <c r="B636" s="1" t="s">
        <v>1006</v>
      </c>
      <c r="C636" s="1" t="s">
        <v>92</v>
      </c>
      <c r="D636" t="s">
        <v>1007</v>
      </c>
    </row>
    <row r="637" spans="1:4" x14ac:dyDescent="0.25">
      <c r="A637" s="4" t="str">
        <f>HYPERLINK("http://www.autodoc.ru/Web/price/art/CVLAT04451L?analog=on","CVLAT04451L")</f>
        <v>CVLAT04451L</v>
      </c>
      <c r="B637" s="1" t="s">
        <v>1008</v>
      </c>
      <c r="C637" s="1" t="s">
        <v>92</v>
      </c>
      <c r="D637" t="s">
        <v>1009</v>
      </c>
    </row>
    <row r="638" spans="1:4" x14ac:dyDescent="0.25">
      <c r="A638" s="4" t="str">
        <f>HYPERLINK("http://www.autodoc.ru/Web/price/art/CVLAT04451R?analog=on","CVLAT04451R")</f>
        <v>CVLAT04451R</v>
      </c>
      <c r="B638" s="1" t="s">
        <v>1010</v>
      </c>
      <c r="C638" s="1" t="s">
        <v>92</v>
      </c>
      <c r="D638" t="s">
        <v>1011</v>
      </c>
    </row>
    <row r="639" spans="1:4" x14ac:dyDescent="0.25">
      <c r="A639" s="4" t="str">
        <f>HYPERLINK("http://www.autodoc.ru/Web/price/art/CVLAT04452L?analog=on","CVLAT04452L")</f>
        <v>CVLAT04452L</v>
      </c>
      <c r="B639" s="1" t="s">
        <v>1012</v>
      </c>
      <c r="C639" s="1" t="s">
        <v>92</v>
      </c>
      <c r="D639" t="s">
        <v>1013</v>
      </c>
    </row>
    <row r="640" spans="1:4" x14ac:dyDescent="0.25">
      <c r="A640" s="4" t="str">
        <f>HYPERLINK("http://www.autodoc.ru/Web/price/art/CVLAT04452R?analog=on","CVLAT04452R")</f>
        <v>CVLAT04452R</v>
      </c>
      <c r="B640" s="1" t="s">
        <v>1006</v>
      </c>
      <c r="C640" s="1" t="s">
        <v>92</v>
      </c>
      <c r="D640" t="s">
        <v>1014</v>
      </c>
    </row>
    <row r="641" spans="1:4" x14ac:dyDescent="0.25">
      <c r="A641" s="4" t="str">
        <f>HYPERLINK("http://www.autodoc.ru/Web/price/art/CVLAT04453L?analog=on","CVLAT04453L")</f>
        <v>CVLAT04453L</v>
      </c>
      <c r="B641" s="1" t="s">
        <v>1012</v>
      </c>
      <c r="C641" s="1" t="s">
        <v>92</v>
      </c>
      <c r="D641" t="s">
        <v>1015</v>
      </c>
    </row>
    <row r="642" spans="1:4" x14ac:dyDescent="0.25">
      <c r="A642" s="4" t="str">
        <f>HYPERLINK("http://www.autodoc.ru/Web/price/art/CVLAT04453R?analog=on","CVLAT04453R")</f>
        <v>CVLAT04453R</v>
      </c>
      <c r="B642" s="1" t="s">
        <v>1006</v>
      </c>
      <c r="C642" s="1" t="s">
        <v>92</v>
      </c>
      <c r="D642" t="s">
        <v>1016</v>
      </c>
    </row>
    <row r="643" spans="1:4" x14ac:dyDescent="0.25">
      <c r="A643" s="4" t="str">
        <f>HYPERLINK("http://www.autodoc.ru/Web/price/art/CVLAT04460L?analog=on","CVLAT04460L")</f>
        <v>CVLAT04460L</v>
      </c>
      <c r="B643" s="1" t="s">
        <v>1017</v>
      </c>
      <c r="C643" s="1" t="s">
        <v>92</v>
      </c>
      <c r="D643" t="s">
        <v>1018</v>
      </c>
    </row>
    <row r="644" spans="1:4" x14ac:dyDescent="0.25">
      <c r="A644" s="4" t="str">
        <f>HYPERLINK("http://www.autodoc.ru/Web/price/art/CVLAT04460R?analog=on","CVLAT04460R")</f>
        <v>CVLAT04460R</v>
      </c>
      <c r="B644" s="1" t="s">
        <v>1019</v>
      </c>
      <c r="C644" s="1" t="s">
        <v>92</v>
      </c>
      <c r="D644" t="s">
        <v>1020</v>
      </c>
    </row>
    <row r="645" spans="1:4" x14ac:dyDescent="0.25">
      <c r="A645" s="4" t="str">
        <f>HYPERLINK("http://www.autodoc.ru/Web/price/art/CVLAT04480L?analog=on","CVLAT04480L")</f>
        <v>CVLAT04480L</v>
      </c>
      <c r="B645" s="1" t="s">
        <v>1021</v>
      </c>
      <c r="C645" s="1" t="s">
        <v>92</v>
      </c>
      <c r="D645" t="s">
        <v>1022</v>
      </c>
    </row>
    <row r="646" spans="1:4" x14ac:dyDescent="0.25">
      <c r="A646" s="4" t="str">
        <f>HYPERLINK("http://www.autodoc.ru/Web/price/art/CVLAT04480R?analog=on","CVLAT04480R")</f>
        <v>CVLAT04480R</v>
      </c>
      <c r="B646" s="1" t="s">
        <v>1023</v>
      </c>
      <c r="C646" s="1" t="s">
        <v>92</v>
      </c>
      <c r="D646" t="s">
        <v>1024</v>
      </c>
    </row>
    <row r="647" spans="1:4" x14ac:dyDescent="0.25">
      <c r="A647" s="4" t="str">
        <f>HYPERLINK("http://www.autodoc.ru/Web/price/art/CVLAT04481L?analog=on","CVLAT04481L")</f>
        <v>CVLAT04481L</v>
      </c>
      <c r="B647" s="1" t="s">
        <v>1021</v>
      </c>
      <c r="C647" s="1" t="s">
        <v>92</v>
      </c>
      <c r="D647" t="s">
        <v>1025</v>
      </c>
    </row>
    <row r="648" spans="1:4" x14ac:dyDescent="0.25">
      <c r="A648" s="4" t="str">
        <f>HYPERLINK("http://www.autodoc.ru/Web/price/art/CVLAT04481R?analog=on","CVLAT04481R")</f>
        <v>CVLAT04481R</v>
      </c>
      <c r="B648" s="1" t="s">
        <v>1023</v>
      </c>
      <c r="C648" s="1" t="s">
        <v>92</v>
      </c>
      <c r="D648" t="s">
        <v>1026</v>
      </c>
    </row>
    <row r="649" spans="1:4" x14ac:dyDescent="0.25">
      <c r="A649" s="4" t="str">
        <f>HYPERLINK("http://www.autodoc.ru/Web/price/art/CVLAT04510L?analog=on","CVLAT04510L")</f>
        <v>CVLAT04510L</v>
      </c>
      <c r="B649" s="1" t="s">
        <v>1027</v>
      </c>
      <c r="C649" s="1" t="s">
        <v>92</v>
      </c>
      <c r="D649" t="s">
        <v>1028</v>
      </c>
    </row>
    <row r="650" spans="1:4" x14ac:dyDescent="0.25">
      <c r="A650" s="4" t="str">
        <f>HYPERLINK("http://www.autodoc.ru/Web/price/art/CVLAT04510R?analog=on","CVLAT04510R")</f>
        <v>CVLAT04510R</v>
      </c>
      <c r="B650" s="1" t="s">
        <v>1029</v>
      </c>
      <c r="C650" s="1" t="s">
        <v>92</v>
      </c>
      <c r="D650" t="s">
        <v>1030</v>
      </c>
    </row>
    <row r="651" spans="1:4" x14ac:dyDescent="0.25">
      <c r="A651" s="4" t="str">
        <f>HYPERLINK("http://www.autodoc.ru/Web/price/art/CVLAT04511L?analog=on","CVLAT04511L")</f>
        <v>CVLAT04511L</v>
      </c>
      <c r="C651" s="1" t="s">
        <v>92</v>
      </c>
      <c r="D651" t="s">
        <v>1031</v>
      </c>
    </row>
    <row r="652" spans="1:4" x14ac:dyDescent="0.25">
      <c r="A652" s="4" t="str">
        <f>HYPERLINK("http://www.autodoc.ru/Web/price/art/CVLAT04511R?analog=on","CVLAT04511R")</f>
        <v>CVLAT04511R</v>
      </c>
      <c r="C652" s="1" t="s">
        <v>92</v>
      </c>
      <c r="D652" t="s">
        <v>1032</v>
      </c>
    </row>
    <row r="653" spans="1:4" x14ac:dyDescent="0.25">
      <c r="A653" s="4" t="str">
        <f>HYPERLINK("http://www.autodoc.ru/Web/price/art/CVLAT04520L?analog=on","CVLAT04520L")</f>
        <v>CVLAT04520L</v>
      </c>
      <c r="B653" s="1" t="s">
        <v>1033</v>
      </c>
      <c r="C653" s="1" t="s">
        <v>92</v>
      </c>
      <c r="D653" t="s">
        <v>1034</v>
      </c>
    </row>
    <row r="654" spans="1:4" x14ac:dyDescent="0.25">
      <c r="A654" s="4" t="str">
        <f>HYPERLINK("http://www.autodoc.ru/Web/price/art/CVLAT04520R?analog=on","CVLAT04520R")</f>
        <v>CVLAT04520R</v>
      </c>
      <c r="B654" s="1" t="s">
        <v>1035</v>
      </c>
      <c r="C654" s="1" t="s">
        <v>92</v>
      </c>
      <c r="D654" t="s">
        <v>1036</v>
      </c>
    </row>
    <row r="655" spans="1:4" x14ac:dyDescent="0.25">
      <c r="A655" s="4" t="str">
        <f>HYPERLINK("http://www.autodoc.ru/Web/price/art/CVLAT04540?analog=on","CVLAT04540")</f>
        <v>CVLAT04540</v>
      </c>
      <c r="B655" s="1" t="s">
        <v>1037</v>
      </c>
      <c r="C655" s="1" t="s">
        <v>92</v>
      </c>
      <c r="D655" t="s">
        <v>1038</v>
      </c>
    </row>
    <row r="656" spans="1:4" x14ac:dyDescent="0.25">
      <c r="A656" s="4" t="str">
        <f>HYPERLINK("http://www.autodoc.ru/Web/price/art/CVLAT04560L?analog=on","CVLAT04560L")</f>
        <v>CVLAT04560L</v>
      </c>
      <c r="B656" s="1" t="s">
        <v>1039</v>
      </c>
      <c r="C656" s="1" t="s">
        <v>92</v>
      </c>
      <c r="D656" t="s">
        <v>1040</v>
      </c>
    </row>
    <row r="657" spans="1:4" x14ac:dyDescent="0.25">
      <c r="A657" s="4" t="str">
        <f>HYPERLINK("http://www.autodoc.ru/Web/price/art/CVLAT04560R?analog=on","CVLAT04560R")</f>
        <v>CVLAT04560R</v>
      </c>
      <c r="B657" s="1" t="s">
        <v>1041</v>
      </c>
      <c r="C657" s="1" t="s">
        <v>92</v>
      </c>
      <c r="D657" t="s">
        <v>1042</v>
      </c>
    </row>
    <row r="658" spans="1:4" x14ac:dyDescent="0.25">
      <c r="A658" s="4" t="str">
        <f>HYPERLINK("http://www.autodoc.ru/Web/price/art/CVLAT04570L?analog=on","CVLAT04570L")</f>
        <v>CVLAT04570L</v>
      </c>
      <c r="B658" s="1" t="s">
        <v>1043</v>
      </c>
      <c r="C658" s="1" t="s">
        <v>92</v>
      </c>
      <c r="D658" t="s">
        <v>1044</v>
      </c>
    </row>
    <row r="659" spans="1:4" x14ac:dyDescent="0.25">
      <c r="A659" s="4" t="str">
        <f>HYPERLINK("http://www.autodoc.ru/Web/price/art/CVLAT04570R?analog=on","CVLAT04570R")</f>
        <v>CVLAT04570R</v>
      </c>
      <c r="B659" s="1" t="s">
        <v>1045</v>
      </c>
      <c r="C659" s="1" t="s">
        <v>92</v>
      </c>
      <c r="D659" t="s">
        <v>1046</v>
      </c>
    </row>
    <row r="660" spans="1:4" x14ac:dyDescent="0.25">
      <c r="A660" s="4" t="str">
        <f>HYPERLINK("http://www.autodoc.ru/Web/price/art/CVLAT04640B?analog=on","CVLAT04640B")</f>
        <v>CVLAT04640B</v>
      </c>
      <c r="B660" s="1" t="s">
        <v>1047</v>
      </c>
      <c r="C660" s="1" t="s">
        <v>92</v>
      </c>
      <c r="D660" t="s">
        <v>1048</v>
      </c>
    </row>
    <row r="661" spans="1:4" x14ac:dyDescent="0.25">
      <c r="A661" s="4" t="str">
        <f>HYPERLINK("http://www.autodoc.ru/Web/price/art/CVLAT04641?analog=on","CVLAT04641")</f>
        <v>CVLAT04641</v>
      </c>
      <c r="B661" s="1" t="s">
        <v>1047</v>
      </c>
      <c r="C661" s="1" t="s">
        <v>92</v>
      </c>
      <c r="D661" t="s">
        <v>1049</v>
      </c>
    </row>
    <row r="662" spans="1:4" x14ac:dyDescent="0.25">
      <c r="A662" s="4" t="str">
        <f>HYPERLINK("http://www.autodoc.ru/Web/price/art/CVLAT04642B?analog=on","CVLAT04642B")</f>
        <v>CVLAT04642B</v>
      </c>
      <c r="B662" s="1" t="s">
        <v>1050</v>
      </c>
      <c r="C662" s="1" t="s">
        <v>92</v>
      </c>
      <c r="D662" t="s">
        <v>1051</v>
      </c>
    </row>
    <row r="663" spans="1:4" x14ac:dyDescent="0.25">
      <c r="A663" s="4" t="str">
        <f>HYPERLINK("http://www.autodoc.ru/Web/price/art/CVLAT04643?analog=on","CVLAT04643")</f>
        <v>CVLAT04643</v>
      </c>
      <c r="B663" s="1" t="s">
        <v>1050</v>
      </c>
      <c r="C663" s="1" t="s">
        <v>92</v>
      </c>
      <c r="D663" t="s">
        <v>1052</v>
      </c>
    </row>
    <row r="664" spans="1:4" x14ac:dyDescent="0.25">
      <c r="A664" s="4" t="str">
        <f>HYPERLINK("http://www.autodoc.ru/Web/price/art/CVLAT04644?analog=on","CVLAT04644")</f>
        <v>CVLAT04644</v>
      </c>
      <c r="B664" s="1" t="s">
        <v>1053</v>
      </c>
      <c r="C664" s="1" t="s">
        <v>92</v>
      </c>
      <c r="D664" t="s">
        <v>1054</v>
      </c>
    </row>
    <row r="665" spans="1:4" x14ac:dyDescent="0.25">
      <c r="A665" s="4" t="str">
        <f>HYPERLINK("http://www.autodoc.ru/Web/price/art/CVLAT04700?analog=on","CVLAT04700")</f>
        <v>CVLAT04700</v>
      </c>
      <c r="B665" s="1" t="s">
        <v>1055</v>
      </c>
      <c r="C665" s="1" t="s">
        <v>92</v>
      </c>
      <c r="D665" t="s">
        <v>1056</v>
      </c>
    </row>
    <row r="666" spans="1:4" x14ac:dyDescent="0.25">
      <c r="A666" s="4" t="str">
        <f>HYPERLINK("http://www.autodoc.ru/Web/price/art/CVLAT04701?analog=on","CVLAT04701")</f>
        <v>CVLAT04701</v>
      </c>
      <c r="B666" s="1" t="s">
        <v>1057</v>
      </c>
      <c r="C666" s="1" t="s">
        <v>92</v>
      </c>
      <c r="D666" t="s">
        <v>1058</v>
      </c>
    </row>
    <row r="667" spans="1:4" x14ac:dyDescent="0.25">
      <c r="A667" s="4" t="str">
        <f>HYPERLINK("http://www.autodoc.ru/Web/price/art/CVLAT04740L?analog=on","CVLAT04740L")</f>
        <v>CVLAT04740L</v>
      </c>
      <c r="B667" s="1" t="s">
        <v>1059</v>
      </c>
      <c r="C667" s="1" t="s">
        <v>92</v>
      </c>
      <c r="D667" t="s">
        <v>1060</v>
      </c>
    </row>
    <row r="668" spans="1:4" x14ac:dyDescent="0.25">
      <c r="A668" s="4" t="str">
        <f>HYPERLINK("http://www.autodoc.ru/Web/price/art/CVLAT04740R?analog=on","CVLAT04740R")</f>
        <v>CVLAT04740R</v>
      </c>
      <c r="B668" s="1" t="s">
        <v>1061</v>
      </c>
      <c r="C668" s="1" t="s">
        <v>92</v>
      </c>
      <c r="D668" t="s">
        <v>1062</v>
      </c>
    </row>
    <row r="669" spans="1:4" x14ac:dyDescent="0.25">
      <c r="A669" s="4" t="str">
        <f>HYPERLINK("http://www.autodoc.ru/Web/price/art/CVLAT04741L?analog=on","CVLAT04741L")</f>
        <v>CVLAT04741L</v>
      </c>
      <c r="B669" s="1" t="s">
        <v>1063</v>
      </c>
      <c r="C669" s="1" t="s">
        <v>92</v>
      </c>
      <c r="D669" t="s">
        <v>1064</v>
      </c>
    </row>
    <row r="670" spans="1:4" x14ac:dyDescent="0.25">
      <c r="A670" s="4" t="str">
        <f>HYPERLINK("http://www.autodoc.ru/Web/price/art/CVLAT04741R?analog=on","CVLAT04741R")</f>
        <v>CVLAT04741R</v>
      </c>
      <c r="B670" s="1" t="s">
        <v>1065</v>
      </c>
      <c r="C670" s="1" t="s">
        <v>92</v>
      </c>
      <c r="D670" t="s">
        <v>1066</v>
      </c>
    </row>
    <row r="671" spans="1:4" x14ac:dyDescent="0.25">
      <c r="A671" s="4" t="str">
        <f>HYPERLINK("http://www.autodoc.ru/Web/price/art/CVLAT04742L?analog=on","CVLAT04742L")</f>
        <v>CVLAT04742L</v>
      </c>
      <c r="B671" s="1" t="s">
        <v>1063</v>
      </c>
      <c r="C671" s="1" t="s">
        <v>92</v>
      </c>
      <c r="D671" t="s">
        <v>1067</v>
      </c>
    </row>
    <row r="672" spans="1:4" x14ac:dyDescent="0.25">
      <c r="A672" s="4" t="str">
        <f>HYPERLINK("http://www.autodoc.ru/Web/price/art/CVLAT04742R?analog=on","CVLAT04742R")</f>
        <v>CVLAT04742R</v>
      </c>
      <c r="B672" s="1" t="s">
        <v>1065</v>
      </c>
      <c r="C672" s="1" t="s">
        <v>92</v>
      </c>
      <c r="D672" t="s">
        <v>1068</v>
      </c>
    </row>
    <row r="673" spans="1:4" x14ac:dyDescent="0.25">
      <c r="A673" s="4" t="str">
        <f>HYPERLINK("http://www.autodoc.ru/Web/price/art/CVLAT04743L?analog=on","CVLAT04743L")</f>
        <v>CVLAT04743L</v>
      </c>
      <c r="B673" s="1" t="s">
        <v>1059</v>
      </c>
      <c r="C673" s="1" t="s">
        <v>92</v>
      </c>
      <c r="D673" t="s">
        <v>1069</v>
      </c>
    </row>
    <row r="674" spans="1:4" x14ac:dyDescent="0.25">
      <c r="A674" s="4" t="str">
        <f>HYPERLINK("http://www.autodoc.ru/Web/price/art/CVLAT04743R?analog=on","CVLAT04743R")</f>
        <v>CVLAT04743R</v>
      </c>
      <c r="B674" s="1" t="s">
        <v>1061</v>
      </c>
      <c r="C674" s="1" t="s">
        <v>92</v>
      </c>
      <c r="D674" t="s">
        <v>1070</v>
      </c>
    </row>
    <row r="675" spans="1:4" x14ac:dyDescent="0.25">
      <c r="A675" s="4" t="str">
        <f>HYPERLINK("http://www.autodoc.ru/Web/price/art/CVLAT04744L?analog=on","CVLAT04744L")</f>
        <v>CVLAT04744L</v>
      </c>
      <c r="B675" s="1" t="s">
        <v>1071</v>
      </c>
      <c r="C675" s="1" t="s">
        <v>92</v>
      </c>
      <c r="D675" t="s">
        <v>1072</v>
      </c>
    </row>
    <row r="676" spans="1:4" x14ac:dyDescent="0.25">
      <c r="A676" s="4" t="str">
        <f>HYPERLINK("http://www.autodoc.ru/Web/price/art/CVLAT04744R?analog=on","CVLAT04744R")</f>
        <v>CVLAT04744R</v>
      </c>
      <c r="B676" s="1" t="s">
        <v>1073</v>
      </c>
      <c r="C676" s="1" t="s">
        <v>92</v>
      </c>
      <c r="D676" t="s">
        <v>1074</v>
      </c>
    </row>
    <row r="677" spans="1:4" x14ac:dyDescent="0.25">
      <c r="A677" s="4" t="str">
        <f>HYPERLINK("http://www.autodoc.ru/Web/price/art/CVLAT04745L?analog=on","CVLAT04745L")</f>
        <v>CVLAT04745L</v>
      </c>
      <c r="B677" s="1" t="s">
        <v>1063</v>
      </c>
      <c r="C677" s="1" t="s">
        <v>92</v>
      </c>
      <c r="D677" t="s">
        <v>1075</v>
      </c>
    </row>
    <row r="678" spans="1:4" x14ac:dyDescent="0.25">
      <c r="A678" s="4" t="str">
        <f>HYPERLINK("http://www.autodoc.ru/Web/price/art/CVLAT04745R?analog=on","CVLAT04745R")</f>
        <v>CVLAT04745R</v>
      </c>
      <c r="B678" s="1" t="s">
        <v>1065</v>
      </c>
      <c r="C678" s="1" t="s">
        <v>92</v>
      </c>
      <c r="D678" t="s">
        <v>1076</v>
      </c>
    </row>
    <row r="679" spans="1:4" x14ac:dyDescent="0.25">
      <c r="A679" s="4" t="str">
        <f>HYPERLINK("http://www.autodoc.ru/Web/price/art/CVLAT04750L?analog=on","CVLAT04750L")</f>
        <v>CVLAT04750L</v>
      </c>
      <c r="B679" s="1" t="s">
        <v>1077</v>
      </c>
      <c r="C679" s="1" t="s">
        <v>92</v>
      </c>
      <c r="D679" t="s">
        <v>1078</v>
      </c>
    </row>
    <row r="680" spans="1:4" x14ac:dyDescent="0.25">
      <c r="A680" s="4" t="str">
        <f>HYPERLINK("http://www.autodoc.ru/Web/price/art/CVLAT04750R?analog=on","CVLAT04750R")</f>
        <v>CVLAT04750R</v>
      </c>
      <c r="B680" s="1" t="s">
        <v>1079</v>
      </c>
      <c r="C680" s="1" t="s">
        <v>92</v>
      </c>
      <c r="D680" t="s">
        <v>1080</v>
      </c>
    </row>
    <row r="681" spans="1:4" x14ac:dyDescent="0.25">
      <c r="A681" s="4" t="str">
        <f>HYPERLINK("http://www.autodoc.ru/Web/price/art/CVLAT04810L?analog=on","CVLAT04810L")</f>
        <v>CVLAT04810L</v>
      </c>
      <c r="B681" s="1" t="s">
        <v>1081</v>
      </c>
      <c r="C681" s="1" t="s">
        <v>92</v>
      </c>
      <c r="D681" t="s">
        <v>1082</v>
      </c>
    </row>
    <row r="682" spans="1:4" x14ac:dyDescent="0.25">
      <c r="A682" s="4" t="str">
        <f>HYPERLINK("http://www.autodoc.ru/Web/price/art/CVLAT04810R?analog=on","CVLAT04810R")</f>
        <v>CVLAT04810R</v>
      </c>
      <c r="B682" s="1" t="s">
        <v>1083</v>
      </c>
      <c r="C682" s="1" t="s">
        <v>92</v>
      </c>
      <c r="D682" t="s">
        <v>1084</v>
      </c>
    </row>
    <row r="683" spans="1:4" x14ac:dyDescent="0.25">
      <c r="A683" s="4" t="str">
        <f>HYPERLINK("http://www.autodoc.ru/Web/price/art/CVLAT04880?analog=on","CVLAT04880")</f>
        <v>CVLAT04880</v>
      </c>
      <c r="B683" s="1" t="s">
        <v>1085</v>
      </c>
      <c r="C683" s="1" t="s">
        <v>92</v>
      </c>
      <c r="D683" t="s">
        <v>1086</v>
      </c>
    </row>
    <row r="684" spans="1:4" x14ac:dyDescent="0.25">
      <c r="A684" s="4" t="str">
        <f>HYPERLINK("http://www.autodoc.ru/Web/price/art/CVLAT04912?analog=on","CVLAT04912")</f>
        <v>CVLAT04912</v>
      </c>
      <c r="B684" s="1" t="s">
        <v>1087</v>
      </c>
      <c r="C684" s="1" t="s">
        <v>92</v>
      </c>
      <c r="D684" t="s">
        <v>1088</v>
      </c>
    </row>
    <row r="685" spans="1:4" x14ac:dyDescent="0.25">
      <c r="A685" s="4" t="str">
        <f>HYPERLINK("http://www.autodoc.ru/Web/price/art/CVLAT04913?analog=on","CVLAT04913")</f>
        <v>CVLAT04913</v>
      </c>
      <c r="B685" s="1" t="s">
        <v>1089</v>
      </c>
      <c r="C685" s="1" t="s">
        <v>92</v>
      </c>
      <c r="D685" t="s">
        <v>1088</v>
      </c>
    </row>
    <row r="686" spans="1:4" x14ac:dyDescent="0.25">
      <c r="A686" s="4" t="str">
        <f>HYPERLINK("http://www.autodoc.ru/Web/price/art/CVLAT04920?analog=on","CVLAT04920")</f>
        <v>CVLAT04920</v>
      </c>
      <c r="B686" s="1" t="s">
        <v>1090</v>
      </c>
      <c r="C686" s="1" t="s">
        <v>92</v>
      </c>
      <c r="D686" t="s">
        <v>1091</v>
      </c>
    </row>
    <row r="687" spans="1:4" x14ac:dyDescent="0.25">
      <c r="A687" s="4" t="str">
        <f>HYPERLINK("http://www.autodoc.ru/Web/price/art/CVLAT04921?analog=on","CVLAT04921")</f>
        <v>CVLAT04921</v>
      </c>
      <c r="B687" s="1" t="s">
        <v>1092</v>
      </c>
      <c r="C687" s="1" t="s">
        <v>92</v>
      </c>
      <c r="D687" t="s">
        <v>1093</v>
      </c>
    </row>
    <row r="688" spans="1:4" x14ac:dyDescent="0.25">
      <c r="A688" s="4" t="str">
        <f>HYPERLINK("http://www.autodoc.ru/Web/price/art/CVLAT04922?analog=on","CVLAT04922")</f>
        <v>CVLAT04922</v>
      </c>
      <c r="B688" s="1" t="s">
        <v>1094</v>
      </c>
      <c r="C688" s="1" t="s">
        <v>92</v>
      </c>
      <c r="D688" t="s">
        <v>1095</v>
      </c>
    </row>
    <row r="689" spans="1:4" x14ac:dyDescent="0.25">
      <c r="A689" s="4" t="str">
        <f>HYPERLINK("http://www.autodoc.ru/Web/price/art/CVLAT04931?analog=on","CVLAT04931")</f>
        <v>CVLAT04931</v>
      </c>
      <c r="B689" s="1" t="s">
        <v>1096</v>
      </c>
      <c r="C689" s="1" t="s">
        <v>92</v>
      </c>
      <c r="D689" t="s">
        <v>1097</v>
      </c>
    </row>
    <row r="690" spans="1:4" x14ac:dyDescent="0.25">
      <c r="A690" s="4" t="str">
        <f>HYPERLINK("http://www.autodoc.ru/Web/price/art/CVLAT049D0?analog=on","CVLAT049D0")</f>
        <v>CVLAT049D0</v>
      </c>
      <c r="B690" s="1" t="s">
        <v>1098</v>
      </c>
      <c r="C690" s="1" t="s">
        <v>92</v>
      </c>
      <c r="D690" t="s">
        <v>1099</v>
      </c>
    </row>
    <row r="691" spans="1:4" x14ac:dyDescent="0.25">
      <c r="A691" s="4" t="str">
        <f>HYPERLINK("http://www.autodoc.ru/Web/price/art/CVLAT04940?analog=on","CVLAT04940")</f>
        <v>CVLAT04940</v>
      </c>
      <c r="B691" s="1" t="s">
        <v>1100</v>
      </c>
      <c r="C691" s="1" t="s">
        <v>92</v>
      </c>
      <c r="D691" t="s">
        <v>1101</v>
      </c>
    </row>
    <row r="692" spans="1:4" x14ac:dyDescent="0.25">
      <c r="A692" s="4" t="str">
        <f>HYPERLINK("http://www.autodoc.ru/Web/price/art/CVLAT04941?analog=on","CVLAT04941")</f>
        <v>CVLAT04941</v>
      </c>
      <c r="B692" s="1" t="s">
        <v>1100</v>
      </c>
      <c r="C692" s="1" t="s">
        <v>92</v>
      </c>
      <c r="D692" t="s">
        <v>1102</v>
      </c>
    </row>
    <row r="693" spans="1:4" x14ac:dyDescent="0.25">
      <c r="A693" s="4" t="str">
        <f>HYPERLINK("http://www.autodoc.ru/Web/price/art/CVLAT049E0?analog=on","CVLAT049E0")</f>
        <v>CVLAT049E0</v>
      </c>
      <c r="B693" s="1" t="s">
        <v>1103</v>
      </c>
      <c r="C693" s="1" t="s">
        <v>92</v>
      </c>
      <c r="D693" t="s">
        <v>1104</v>
      </c>
    </row>
    <row r="694" spans="1:4" x14ac:dyDescent="0.25">
      <c r="A694" s="4" t="str">
        <f>HYPERLINK("http://www.autodoc.ru/Web/price/art/CVLAT049F0?analog=on","CVLAT049F0")</f>
        <v>CVLAT049F0</v>
      </c>
      <c r="B694" s="1" t="s">
        <v>1105</v>
      </c>
      <c r="C694" s="1" t="s">
        <v>92</v>
      </c>
      <c r="D694" t="s">
        <v>1106</v>
      </c>
    </row>
    <row r="695" spans="1:4" x14ac:dyDescent="0.25">
      <c r="A695" s="4" t="str">
        <f>HYPERLINK("http://www.autodoc.ru/Web/price/art/CVAVE04970?analog=on","CVAVE04970")</f>
        <v>CVAVE04970</v>
      </c>
      <c r="B695" s="1" t="s">
        <v>422</v>
      </c>
      <c r="C695" s="1" t="s">
        <v>92</v>
      </c>
      <c r="D695" t="s">
        <v>423</v>
      </c>
    </row>
    <row r="696" spans="1:4" x14ac:dyDescent="0.25">
      <c r="A696" s="3" t="s">
        <v>1107</v>
      </c>
      <c r="B696" s="3"/>
      <c r="C696" s="3"/>
      <c r="D696" s="3"/>
    </row>
    <row r="697" spans="1:4" x14ac:dyDescent="0.25">
      <c r="A697" s="4" t="str">
        <f>HYPERLINK("http://www.autodoc.ru/Web/price/art/CVORL11000L?analog=on","CVORL11000L")</f>
        <v>CVORL11000L</v>
      </c>
      <c r="B697" s="1" t="s">
        <v>1108</v>
      </c>
      <c r="C697" s="1" t="s">
        <v>627</v>
      </c>
      <c r="D697" t="s">
        <v>1109</v>
      </c>
    </row>
    <row r="698" spans="1:4" x14ac:dyDescent="0.25">
      <c r="A698" s="4" t="str">
        <f>HYPERLINK("http://www.autodoc.ru/Web/price/art/CVORL11000R?analog=on","CVORL11000R")</f>
        <v>CVORL11000R</v>
      </c>
      <c r="B698" s="1" t="s">
        <v>1110</v>
      </c>
      <c r="C698" s="1" t="s">
        <v>627</v>
      </c>
      <c r="D698" t="s">
        <v>1111</v>
      </c>
    </row>
    <row r="699" spans="1:4" x14ac:dyDescent="0.25">
      <c r="A699" s="4" t="str">
        <f>HYPERLINK("http://www.autodoc.ru/Web/price/art/CVORL11001L?analog=on","CVORL11001L")</f>
        <v>CVORL11001L</v>
      </c>
      <c r="B699" s="1" t="s">
        <v>1108</v>
      </c>
      <c r="C699" s="1" t="s">
        <v>627</v>
      </c>
      <c r="D699" t="s">
        <v>1112</v>
      </c>
    </row>
    <row r="700" spans="1:4" x14ac:dyDescent="0.25">
      <c r="A700" s="4" t="str">
        <f>HYPERLINK("http://www.autodoc.ru/Web/price/art/CVORL11001R?analog=on","CVORL11001R")</f>
        <v>CVORL11001R</v>
      </c>
      <c r="B700" s="1" t="s">
        <v>1110</v>
      </c>
      <c r="C700" s="1" t="s">
        <v>627</v>
      </c>
      <c r="D700" t="s">
        <v>1113</v>
      </c>
    </row>
    <row r="701" spans="1:4" x14ac:dyDescent="0.25">
      <c r="A701" s="4" t="str">
        <f>HYPERLINK("http://www.autodoc.ru/Web/price/art/CVORL11070L?analog=on","CVORL11070L")</f>
        <v>CVORL11070L</v>
      </c>
      <c r="B701" s="1" t="s">
        <v>1114</v>
      </c>
      <c r="C701" s="1" t="s">
        <v>627</v>
      </c>
      <c r="D701" t="s">
        <v>1115</v>
      </c>
    </row>
    <row r="702" spans="1:4" x14ac:dyDescent="0.25">
      <c r="A702" s="4" t="str">
        <f>HYPERLINK("http://www.autodoc.ru/Web/price/art/CVORL11070R?analog=on","CVORL11070R")</f>
        <v>CVORL11070R</v>
      </c>
      <c r="B702" s="1" t="s">
        <v>1116</v>
      </c>
      <c r="C702" s="1" t="s">
        <v>627</v>
      </c>
      <c r="D702" t="s">
        <v>1117</v>
      </c>
    </row>
    <row r="703" spans="1:4" x14ac:dyDescent="0.25">
      <c r="A703" s="4" t="str">
        <f>HYPERLINK("http://www.autodoc.ru/Web/price/art/CVORL11071L?analog=on","CVORL11071L")</f>
        <v>CVORL11071L</v>
      </c>
      <c r="B703" s="1" t="s">
        <v>1114</v>
      </c>
      <c r="C703" s="1" t="s">
        <v>627</v>
      </c>
      <c r="D703" t="s">
        <v>1118</v>
      </c>
    </row>
    <row r="704" spans="1:4" x14ac:dyDescent="0.25">
      <c r="A704" s="4" t="str">
        <f>HYPERLINK("http://www.autodoc.ru/Web/price/art/CVORL11071R?analog=on","CVORL11071R")</f>
        <v>CVORL11071R</v>
      </c>
      <c r="B704" s="1" t="s">
        <v>1116</v>
      </c>
      <c r="C704" s="1" t="s">
        <v>627</v>
      </c>
      <c r="D704" t="s">
        <v>1119</v>
      </c>
    </row>
    <row r="705" spans="1:4" x14ac:dyDescent="0.25">
      <c r="A705" s="4" t="str">
        <f>HYPERLINK("http://www.autodoc.ru/Web/price/art/CVORL114H0?analog=on","CVORL114H0")</f>
        <v>CVORL114H0</v>
      </c>
      <c r="B705" s="1" t="s">
        <v>1120</v>
      </c>
      <c r="C705" s="1" t="s">
        <v>627</v>
      </c>
      <c r="D705" t="s">
        <v>1121</v>
      </c>
    </row>
    <row r="706" spans="1:4" x14ac:dyDescent="0.25">
      <c r="A706" s="4" t="str">
        <f>HYPERLINK("http://www.autodoc.ru/Web/price/art/CVORL114H1?analog=on","CVORL114H1")</f>
        <v>CVORL114H1</v>
      </c>
      <c r="B706" s="1" t="s">
        <v>1122</v>
      </c>
      <c r="C706" s="1" t="s">
        <v>627</v>
      </c>
      <c r="D706" t="s">
        <v>1123</v>
      </c>
    </row>
    <row r="707" spans="1:4" x14ac:dyDescent="0.25">
      <c r="A707" s="3" t="s">
        <v>1124</v>
      </c>
      <c r="B707" s="3"/>
      <c r="C707" s="3"/>
      <c r="D707" s="3"/>
    </row>
    <row r="708" spans="1:4" x14ac:dyDescent="0.25">
      <c r="A708" s="4" t="str">
        <f>HYPERLINK("http://www.autodoc.ru/Web/price/art/CVSPA05000L?analog=on","CVSPA05000L")</f>
        <v>CVSPA05000L</v>
      </c>
      <c r="B708" s="1" t="s">
        <v>1125</v>
      </c>
      <c r="C708" s="1" t="s">
        <v>1126</v>
      </c>
      <c r="D708" t="s">
        <v>1127</v>
      </c>
    </row>
    <row r="709" spans="1:4" x14ac:dyDescent="0.25">
      <c r="A709" s="4" t="str">
        <f>HYPERLINK("http://www.autodoc.ru/Web/price/art/CVSPA05000R?analog=on","CVSPA05000R")</f>
        <v>CVSPA05000R</v>
      </c>
      <c r="B709" s="1" t="s">
        <v>1128</v>
      </c>
      <c r="C709" s="1" t="s">
        <v>1126</v>
      </c>
      <c r="D709" t="s">
        <v>1129</v>
      </c>
    </row>
    <row r="710" spans="1:4" x14ac:dyDescent="0.25">
      <c r="A710" s="4" t="str">
        <f>HYPERLINK("http://www.autodoc.ru/Web/price/art/CVSPA05001L?analog=on","CVSPA05001L")</f>
        <v>CVSPA05001L</v>
      </c>
      <c r="B710" s="1" t="s">
        <v>1125</v>
      </c>
      <c r="C710" s="1" t="s">
        <v>1126</v>
      </c>
      <c r="D710" t="s">
        <v>1130</v>
      </c>
    </row>
    <row r="711" spans="1:4" x14ac:dyDescent="0.25">
      <c r="A711" s="4" t="str">
        <f>HYPERLINK("http://www.autodoc.ru/Web/price/art/CVSPA05001R?analog=on","CVSPA05001R")</f>
        <v>CVSPA05001R</v>
      </c>
      <c r="B711" s="1" t="s">
        <v>1128</v>
      </c>
      <c r="C711" s="1" t="s">
        <v>1126</v>
      </c>
      <c r="D711" t="s">
        <v>1131</v>
      </c>
    </row>
    <row r="712" spans="1:4" x14ac:dyDescent="0.25">
      <c r="A712" s="4" t="str">
        <f>HYPERLINK("http://www.autodoc.ru/Web/price/art/CVSPA05070L?analog=on","CVSPA05070L")</f>
        <v>CVSPA05070L</v>
      </c>
      <c r="B712" s="1" t="s">
        <v>1132</v>
      </c>
      <c r="C712" s="1" t="s">
        <v>1126</v>
      </c>
      <c r="D712" t="s">
        <v>1133</v>
      </c>
    </row>
    <row r="713" spans="1:4" x14ac:dyDescent="0.25">
      <c r="A713" s="4" t="str">
        <f>HYPERLINK("http://www.autodoc.ru/Web/price/art/CVSPA05070R?analog=on","CVSPA05070R")</f>
        <v>CVSPA05070R</v>
      </c>
      <c r="B713" s="1" t="s">
        <v>1134</v>
      </c>
      <c r="C713" s="1" t="s">
        <v>1126</v>
      </c>
      <c r="D713" t="s">
        <v>1135</v>
      </c>
    </row>
    <row r="714" spans="1:4" x14ac:dyDescent="0.25">
      <c r="A714" s="4" t="str">
        <f>HYPERLINK("http://www.autodoc.ru/Web/price/art/CVSPA05071L?analog=on","CVSPA05071L")</f>
        <v>CVSPA05071L</v>
      </c>
      <c r="B714" s="1" t="s">
        <v>1132</v>
      </c>
      <c r="C714" s="1" t="s">
        <v>1126</v>
      </c>
      <c r="D714" t="s">
        <v>1136</v>
      </c>
    </row>
    <row r="715" spans="1:4" x14ac:dyDescent="0.25">
      <c r="A715" s="4" t="str">
        <f>HYPERLINK("http://www.autodoc.ru/Web/price/art/CVSPA05071R?analog=on","CVSPA05071R")</f>
        <v>CVSPA05071R</v>
      </c>
      <c r="B715" s="1" t="s">
        <v>1134</v>
      </c>
      <c r="C715" s="1" t="s">
        <v>1126</v>
      </c>
      <c r="D715" t="s">
        <v>1137</v>
      </c>
    </row>
    <row r="716" spans="1:4" x14ac:dyDescent="0.25">
      <c r="A716" s="4" t="str">
        <f>HYPERLINK("http://www.autodoc.ru/Web/price/art/CVSPA05160?analog=on","CVSPA05160")</f>
        <v>CVSPA05160</v>
      </c>
      <c r="B716" s="1" t="s">
        <v>1138</v>
      </c>
      <c r="C716" s="1" t="s">
        <v>1126</v>
      </c>
      <c r="D716" t="s">
        <v>1139</v>
      </c>
    </row>
    <row r="717" spans="1:4" x14ac:dyDescent="0.25">
      <c r="A717" s="4" t="str">
        <f>HYPERLINK("http://www.autodoc.ru/Web/price/art/CVSPA05161?analog=on","CVSPA05161")</f>
        <v>CVSPA05161</v>
      </c>
      <c r="B717" s="1" t="s">
        <v>1138</v>
      </c>
      <c r="C717" s="1" t="s">
        <v>1126</v>
      </c>
      <c r="D717" t="s">
        <v>1140</v>
      </c>
    </row>
    <row r="718" spans="1:4" x14ac:dyDescent="0.25">
      <c r="A718" s="4" t="str">
        <f>HYPERLINK("http://www.autodoc.ru/Web/price/art/CVSPA05240?analog=on","CVSPA05240")</f>
        <v>CVSPA05240</v>
      </c>
      <c r="B718" s="1" t="s">
        <v>1141</v>
      </c>
      <c r="C718" s="1" t="s">
        <v>1126</v>
      </c>
      <c r="D718" t="s">
        <v>1142</v>
      </c>
    </row>
    <row r="719" spans="1:4" x14ac:dyDescent="0.25">
      <c r="A719" s="4" t="str">
        <f>HYPERLINK("http://www.autodoc.ru/Web/price/art/CVSPA05270L?analog=on","CVSPA05270L")</f>
        <v>CVSPA05270L</v>
      </c>
      <c r="B719" s="1" t="s">
        <v>1143</v>
      </c>
      <c r="C719" s="1" t="s">
        <v>1126</v>
      </c>
      <c r="D719" t="s">
        <v>1144</v>
      </c>
    </row>
    <row r="720" spans="1:4" x14ac:dyDescent="0.25">
      <c r="A720" s="4" t="str">
        <f>HYPERLINK("http://www.autodoc.ru/Web/price/art/CVSPA05270R?analog=on","CVSPA05270R")</f>
        <v>CVSPA05270R</v>
      </c>
      <c r="B720" s="1" t="s">
        <v>1145</v>
      </c>
      <c r="C720" s="1" t="s">
        <v>1126</v>
      </c>
      <c r="D720" t="s">
        <v>1146</v>
      </c>
    </row>
    <row r="721" spans="1:4" x14ac:dyDescent="0.25">
      <c r="A721" s="4" t="str">
        <f>HYPERLINK("http://www.autodoc.ru/Web/price/art/CVSPA05300L?analog=on","CVSPA05300L")</f>
        <v>CVSPA05300L</v>
      </c>
      <c r="B721" s="1" t="s">
        <v>1147</v>
      </c>
      <c r="C721" s="1" t="s">
        <v>1126</v>
      </c>
      <c r="D721" t="s">
        <v>1148</v>
      </c>
    </row>
    <row r="722" spans="1:4" x14ac:dyDescent="0.25">
      <c r="A722" s="4" t="str">
        <f>HYPERLINK("http://www.autodoc.ru/Web/price/art/CVSPA05300R?analog=on","CVSPA05300R")</f>
        <v>CVSPA05300R</v>
      </c>
      <c r="B722" s="1" t="s">
        <v>1149</v>
      </c>
      <c r="C722" s="1" t="s">
        <v>1126</v>
      </c>
      <c r="D722" t="s">
        <v>1150</v>
      </c>
    </row>
    <row r="723" spans="1:4" x14ac:dyDescent="0.25">
      <c r="A723" s="4" t="str">
        <f>HYPERLINK("http://www.autodoc.ru/Web/price/art/CVSPA05301L?analog=on","CVSPA05301L")</f>
        <v>CVSPA05301L</v>
      </c>
      <c r="B723" s="1" t="s">
        <v>1147</v>
      </c>
      <c r="C723" s="1" t="s">
        <v>1126</v>
      </c>
      <c r="D723" t="s">
        <v>1151</v>
      </c>
    </row>
    <row r="724" spans="1:4" x14ac:dyDescent="0.25">
      <c r="A724" s="4" t="str">
        <f>HYPERLINK("http://www.autodoc.ru/Web/price/art/CVSPA05301R?analog=on","CVSPA05301R")</f>
        <v>CVSPA05301R</v>
      </c>
      <c r="B724" s="1" t="s">
        <v>1149</v>
      </c>
      <c r="C724" s="1" t="s">
        <v>1126</v>
      </c>
      <c r="D724" t="s">
        <v>1152</v>
      </c>
    </row>
    <row r="725" spans="1:4" x14ac:dyDescent="0.25">
      <c r="A725" s="4" t="str">
        <f>HYPERLINK("http://www.autodoc.ru/Web/price/art/CVSPA05330?analog=on","CVSPA05330")</f>
        <v>CVSPA05330</v>
      </c>
      <c r="B725" s="1" t="s">
        <v>1153</v>
      </c>
      <c r="C725" s="1" t="s">
        <v>1154</v>
      </c>
      <c r="D725" t="s">
        <v>1155</v>
      </c>
    </row>
    <row r="726" spans="1:4" x14ac:dyDescent="0.25">
      <c r="A726" s="4" t="str">
        <f>HYPERLINK("http://www.autodoc.ru/Web/price/art/CVSPA05340L?analog=on","CVSPA05340L")</f>
        <v>CVSPA05340L</v>
      </c>
      <c r="B726" s="1" t="s">
        <v>1156</v>
      </c>
      <c r="C726" s="1" t="s">
        <v>1126</v>
      </c>
      <c r="D726" t="s">
        <v>1157</v>
      </c>
    </row>
    <row r="727" spans="1:4" x14ac:dyDescent="0.25">
      <c r="A727" s="4" t="str">
        <f>HYPERLINK("http://www.autodoc.ru/Web/price/art/CVSPA05340R?analog=on","CVSPA05340R")</f>
        <v>CVSPA05340R</v>
      </c>
      <c r="B727" s="1" t="s">
        <v>1158</v>
      </c>
      <c r="C727" s="1" t="s">
        <v>1126</v>
      </c>
      <c r="D727" t="s">
        <v>1159</v>
      </c>
    </row>
    <row r="728" spans="1:4" x14ac:dyDescent="0.25">
      <c r="A728" s="4" t="str">
        <f>HYPERLINK("http://www.autodoc.ru/Web/price/art/CVSPA05380?analog=on","CVSPA05380")</f>
        <v>CVSPA05380</v>
      </c>
      <c r="B728" s="1" t="s">
        <v>1160</v>
      </c>
      <c r="C728" s="1" t="s">
        <v>1126</v>
      </c>
      <c r="D728" t="s">
        <v>1161</v>
      </c>
    </row>
    <row r="729" spans="1:4" x14ac:dyDescent="0.25">
      <c r="A729" s="4" t="str">
        <f>HYPERLINK("http://www.autodoc.ru/Web/price/art/CVSPA05450L?analog=on","CVSPA05450L")</f>
        <v>CVSPA05450L</v>
      </c>
      <c r="B729" s="1" t="s">
        <v>1162</v>
      </c>
      <c r="C729" s="1" t="s">
        <v>1126</v>
      </c>
      <c r="D729" t="s">
        <v>1163</v>
      </c>
    </row>
    <row r="730" spans="1:4" x14ac:dyDescent="0.25">
      <c r="A730" s="4" t="str">
        <f>HYPERLINK("http://www.autodoc.ru/Web/price/art/CVSPA05450R?analog=on","CVSPA05450R")</f>
        <v>CVSPA05450R</v>
      </c>
      <c r="B730" s="1" t="s">
        <v>1164</v>
      </c>
      <c r="C730" s="1" t="s">
        <v>1126</v>
      </c>
      <c r="D730" t="s">
        <v>1165</v>
      </c>
    </row>
    <row r="731" spans="1:4" x14ac:dyDescent="0.25">
      <c r="A731" s="4" t="str">
        <f>HYPERLINK("http://www.autodoc.ru/Web/price/art/CVSPA05640?analog=on","CVSPA05640")</f>
        <v>CVSPA05640</v>
      </c>
      <c r="B731" s="1" t="s">
        <v>1166</v>
      </c>
      <c r="C731" s="1" t="s">
        <v>1154</v>
      </c>
      <c r="D731" t="s">
        <v>1167</v>
      </c>
    </row>
    <row r="732" spans="1:4" x14ac:dyDescent="0.25">
      <c r="A732" s="4" t="str">
        <f>HYPERLINK("http://www.autodoc.ru/Web/price/art/CVSPA05641?analog=on","CVSPA05641")</f>
        <v>CVSPA05641</v>
      </c>
      <c r="B732" s="1" t="s">
        <v>1166</v>
      </c>
      <c r="C732" s="1" t="s">
        <v>1154</v>
      </c>
      <c r="D732" t="s">
        <v>1168</v>
      </c>
    </row>
    <row r="733" spans="1:4" x14ac:dyDescent="0.25">
      <c r="A733" s="4" t="str">
        <f>HYPERLINK("http://www.autodoc.ru/Web/price/art/CVSPA05730L?analog=on","CVSPA05730L")</f>
        <v>CVSPA05730L</v>
      </c>
      <c r="B733" s="1" t="s">
        <v>1169</v>
      </c>
      <c r="C733" s="1" t="s">
        <v>1126</v>
      </c>
      <c r="D733" t="s">
        <v>1170</v>
      </c>
    </row>
    <row r="734" spans="1:4" x14ac:dyDescent="0.25">
      <c r="A734" s="4" t="str">
        <f>HYPERLINK("http://www.autodoc.ru/Web/price/art/CVSPA05730R?analog=on","CVSPA05730R")</f>
        <v>CVSPA05730R</v>
      </c>
      <c r="B734" s="1" t="s">
        <v>1171</v>
      </c>
      <c r="C734" s="1" t="s">
        <v>1126</v>
      </c>
      <c r="D734" t="s">
        <v>1172</v>
      </c>
    </row>
    <row r="735" spans="1:4" x14ac:dyDescent="0.25">
      <c r="A735" s="4" t="str">
        <f>HYPERLINK("http://www.autodoc.ru/Web/price/art/CVSPA05740L?analog=on","CVSPA05740L")</f>
        <v>CVSPA05740L</v>
      </c>
      <c r="B735" s="1" t="s">
        <v>1173</v>
      </c>
      <c r="C735" s="1" t="s">
        <v>1154</v>
      </c>
      <c r="D735" t="s">
        <v>1174</v>
      </c>
    </row>
    <row r="736" spans="1:4" x14ac:dyDescent="0.25">
      <c r="A736" s="4" t="str">
        <f>HYPERLINK("http://www.autodoc.ru/Web/price/art/CVSPA05740R?analog=on","CVSPA05740R")</f>
        <v>CVSPA05740R</v>
      </c>
      <c r="B736" s="1" t="s">
        <v>1175</v>
      </c>
      <c r="C736" s="1" t="s">
        <v>1154</v>
      </c>
      <c r="D736" t="s">
        <v>1176</v>
      </c>
    </row>
    <row r="737" spans="1:4" x14ac:dyDescent="0.25">
      <c r="A737" s="4" t="str">
        <f>HYPERLINK("http://www.autodoc.ru/Web/price/art/CVSPA05930?analog=on","CVSPA05930")</f>
        <v>CVSPA05930</v>
      </c>
      <c r="B737" s="1" t="s">
        <v>1177</v>
      </c>
      <c r="C737" s="1" t="s">
        <v>1126</v>
      </c>
      <c r="D737" t="s">
        <v>1178</v>
      </c>
    </row>
    <row r="738" spans="1:4" x14ac:dyDescent="0.25">
      <c r="A738" s="3" t="s">
        <v>1179</v>
      </c>
      <c r="B738" s="3"/>
      <c r="C738" s="3"/>
      <c r="D738" s="3"/>
    </row>
    <row r="739" spans="1:4" x14ac:dyDescent="0.25">
      <c r="A739" s="4" t="str">
        <f>HYPERLINK("http://www.autodoc.ru/Web/price/art/CVSPA10000L?analog=on","CVSPA10000L")</f>
        <v>CVSPA10000L</v>
      </c>
      <c r="B739" s="1" t="s">
        <v>1180</v>
      </c>
      <c r="C739" s="1" t="s">
        <v>1181</v>
      </c>
      <c r="D739" t="s">
        <v>1182</v>
      </c>
    </row>
    <row r="740" spans="1:4" x14ac:dyDescent="0.25">
      <c r="A740" s="4" t="str">
        <f>HYPERLINK("http://www.autodoc.ru/Web/price/art/CVSPA10000R?analog=on","CVSPA10000R")</f>
        <v>CVSPA10000R</v>
      </c>
      <c r="B740" s="1" t="s">
        <v>1183</v>
      </c>
      <c r="C740" s="1" t="s">
        <v>1181</v>
      </c>
      <c r="D740" t="s">
        <v>1184</v>
      </c>
    </row>
    <row r="741" spans="1:4" x14ac:dyDescent="0.25">
      <c r="A741" s="4" t="str">
        <f>HYPERLINK("http://www.autodoc.ru/Web/price/art/CVSPA10001L?analog=on","CVSPA10001L")</f>
        <v>CVSPA10001L</v>
      </c>
      <c r="B741" s="1" t="s">
        <v>1180</v>
      </c>
      <c r="C741" s="1" t="s">
        <v>1181</v>
      </c>
      <c r="D741" t="s">
        <v>1185</v>
      </c>
    </row>
    <row r="742" spans="1:4" x14ac:dyDescent="0.25">
      <c r="A742" s="4" t="str">
        <f>HYPERLINK("http://www.autodoc.ru/Web/price/art/CVSPA10001R?analog=on","CVSPA10001R")</f>
        <v>CVSPA10001R</v>
      </c>
      <c r="B742" s="1" t="s">
        <v>1183</v>
      </c>
      <c r="C742" s="1" t="s">
        <v>1181</v>
      </c>
      <c r="D742" t="s">
        <v>1186</v>
      </c>
    </row>
    <row r="743" spans="1:4" x14ac:dyDescent="0.25">
      <c r="A743" s="4" t="str">
        <f>HYPERLINK("http://www.autodoc.ru/Web/price/art/CVSPA10070L?analog=on","CVSPA10070L")</f>
        <v>CVSPA10070L</v>
      </c>
      <c r="B743" s="1" t="s">
        <v>1187</v>
      </c>
      <c r="C743" s="1" t="s">
        <v>1181</v>
      </c>
      <c r="D743" t="s">
        <v>1133</v>
      </c>
    </row>
    <row r="744" spans="1:4" x14ac:dyDescent="0.25">
      <c r="A744" s="4" t="str">
        <f>HYPERLINK("http://www.autodoc.ru/Web/price/art/CVSPA10070R?analog=on","CVSPA10070R")</f>
        <v>CVSPA10070R</v>
      </c>
      <c r="B744" s="1" t="s">
        <v>1188</v>
      </c>
      <c r="C744" s="1" t="s">
        <v>1181</v>
      </c>
      <c r="D744" t="s">
        <v>1135</v>
      </c>
    </row>
    <row r="745" spans="1:4" x14ac:dyDescent="0.25">
      <c r="A745" s="4" t="str">
        <f>HYPERLINK("http://www.autodoc.ru/Web/price/art/CVSPA10071L?analog=on","CVSPA10071L")</f>
        <v>CVSPA10071L</v>
      </c>
      <c r="B745" s="1" t="s">
        <v>1187</v>
      </c>
      <c r="C745" s="1" t="s">
        <v>1181</v>
      </c>
      <c r="D745" t="s">
        <v>1136</v>
      </c>
    </row>
    <row r="746" spans="1:4" x14ac:dyDescent="0.25">
      <c r="A746" s="4" t="str">
        <f>HYPERLINK("http://www.autodoc.ru/Web/price/art/CVSPA10071R?analog=on","CVSPA10071R")</f>
        <v>CVSPA10071R</v>
      </c>
      <c r="B746" s="1" t="s">
        <v>1188</v>
      </c>
      <c r="C746" s="1" t="s">
        <v>1181</v>
      </c>
      <c r="D746" t="s">
        <v>1137</v>
      </c>
    </row>
    <row r="747" spans="1:4" x14ac:dyDescent="0.25">
      <c r="A747" s="4" t="str">
        <f>HYPERLINK("http://www.autodoc.ru/Web/price/art/CVSPA10100?analog=on","CVSPA10100")</f>
        <v>CVSPA10100</v>
      </c>
      <c r="B747" s="1" t="s">
        <v>1189</v>
      </c>
      <c r="C747" s="1" t="s">
        <v>1181</v>
      </c>
      <c r="D747" t="s">
        <v>1190</v>
      </c>
    </row>
    <row r="748" spans="1:4" x14ac:dyDescent="0.25">
      <c r="A748" s="4" t="str">
        <f>HYPERLINK("http://www.autodoc.ru/Web/price/art/CVSPA10101?analog=on","CVSPA10101")</f>
        <v>CVSPA10101</v>
      </c>
      <c r="B748" s="1" t="s">
        <v>1191</v>
      </c>
      <c r="C748" s="1" t="s">
        <v>1181</v>
      </c>
      <c r="D748" t="s">
        <v>1192</v>
      </c>
    </row>
    <row r="749" spans="1:4" x14ac:dyDescent="0.25">
      <c r="A749" s="4" t="str">
        <f>HYPERLINK("http://www.autodoc.ru/Web/price/art/CVSPA10102?analog=on","CVSPA10102")</f>
        <v>CVSPA10102</v>
      </c>
      <c r="B749" s="1" t="s">
        <v>1189</v>
      </c>
      <c r="C749" s="1" t="s">
        <v>1181</v>
      </c>
      <c r="D749" t="s">
        <v>1193</v>
      </c>
    </row>
    <row r="750" spans="1:4" x14ac:dyDescent="0.25">
      <c r="A750" s="4" t="str">
        <f>HYPERLINK("http://www.autodoc.ru/Web/price/art/CVSPA10103?analog=on","CVSPA10103")</f>
        <v>CVSPA10103</v>
      </c>
      <c r="B750" s="1" t="s">
        <v>1194</v>
      </c>
      <c r="C750" s="1" t="s">
        <v>1181</v>
      </c>
      <c r="D750" t="s">
        <v>1195</v>
      </c>
    </row>
    <row r="751" spans="1:4" x14ac:dyDescent="0.25">
      <c r="A751" s="4" t="str">
        <f>HYPERLINK("http://www.autodoc.ru/Web/price/art/CVSPA10160?analog=on","CVSPA10160")</f>
        <v>CVSPA10160</v>
      </c>
      <c r="B751" s="1" t="s">
        <v>1196</v>
      </c>
      <c r="C751" s="1" t="s">
        <v>1181</v>
      </c>
      <c r="D751" t="s">
        <v>1197</v>
      </c>
    </row>
    <row r="752" spans="1:4" x14ac:dyDescent="0.25">
      <c r="A752" s="4" t="str">
        <f>HYPERLINK("http://www.autodoc.ru/Web/price/art/CVSPA10161?analog=on","CVSPA10161")</f>
        <v>CVSPA10161</v>
      </c>
      <c r="B752" s="1" t="s">
        <v>1196</v>
      </c>
      <c r="C752" s="1" t="s">
        <v>1181</v>
      </c>
      <c r="D752" t="s">
        <v>1198</v>
      </c>
    </row>
    <row r="753" spans="1:4" x14ac:dyDescent="0.25">
      <c r="A753" s="4" t="str">
        <f>HYPERLINK("http://www.autodoc.ru/Web/price/art/CVSPA10190L?analog=on","CVSPA10190L")</f>
        <v>CVSPA10190L</v>
      </c>
      <c r="B753" s="1" t="s">
        <v>1199</v>
      </c>
      <c r="C753" s="1" t="s">
        <v>1181</v>
      </c>
      <c r="D753" t="s">
        <v>1200</v>
      </c>
    </row>
    <row r="754" spans="1:4" x14ac:dyDescent="0.25">
      <c r="A754" s="4" t="str">
        <f>HYPERLINK("http://www.autodoc.ru/Web/price/art/CVSPA10190R?analog=on","CVSPA10190R")</f>
        <v>CVSPA10190R</v>
      </c>
      <c r="B754" s="1" t="s">
        <v>1201</v>
      </c>
      <c r="C754" s="1" t="s">
        <v>1181</v>
      </c>
      <c r="D754" t="s">
        <v>1202</v>
      </c>
    </row>
    <row r="755" spans="1:4" x14ac:dyDescent="0.25">
      <c r="A755" s="4" t="str">
        <f>HYPERLINK("http://www.autodoc.ru/Web/price/art/CVSPA10240?analog=on","CVSPA10240")</f>
        <v>CVSPA10240</v>
      </c>
      <c r="B755" s="1" t="s">
        <v>1203</v>
      </c>
      <c r="C755" s="1" t="s">
        <v>1181</v>
      </c>
      <c r="D755" t="s">
        <v>1204</v>
      </c>
    </row>
    <row r="756" spans="1:4" x14ac:dyDescent="0.25">
      <c r="A756" s="4" t="str">
        <f>HYPERLINK("http://www.autodoc.ru/Web/price/art/CVSPA10270L?analog=on","CVSPA10270L")</f>
        <v>CVSPA10270L</v>
      </c>
      <c r="B756" s="1" t="s">
        <v>1205</v>
      </c>
      <c r="C756" s="1" t="s">
        <v>1181</v>
      </c>
      <c r="D756" t="s">
        <v>1144</v>
      </c>
    </row>
    <row r="757" spans="1:4" x14ac:dyDescent="0.25">
      <c r="A757" s="4" t="str">
        <f>HYPERLINK("http://www.autodoc.ru/Web/price/art/CVSPA10270R?analog=on","CVSPA10270R")</f>
        <v>CVSPA10270R</v>
      </c>
      <c r="B757" s="1" t="s">
        <v>1206</v>
      </c>
      <c r="C757" s="1" t="s">
        <v>1181</v>
      </c>
      <c r="D757" t="s">
        <v>1146</v>
      </c>
    </row>
    <row r="758" spans="1:4" x14ac:dyDescent="0.25">
      <c r="A758" s="4" t="str">
        <f>HYPERLINK("http://www.autodoc.ru/Web/price/art/CVSPA10300L?analog=on","CVSPA10300L")</f>
        <v>CVSPA10300L</v>
      </c>
      <c r="B758" s="1" t="s">
        <v>1207</v>
      </c>
      <c r="C758" s="1" t="s">
        <v>1181</v>
      </c>
      <c r="D758" t="s">
        <v>1151</v>
      </c>
    </row>
    <row r="759" spans="1:4" x14ac:dyDescent="0.25">
      <c r="A759" s="4" t="str">
        <f>HYPERLINK("http://www.autodoc.ru/Web/price/art/CVSPA10300R?analog=on","CVSPA10300R")</f>
        <v>CVSPA10300R</v>
      </c>
      <c r="B759" s="1" t="s">
        <v>1208</v>
      </c>
      <c r="C759" s="1" t="s">
        <v>1181</v>
      </c>
      <c r="D759" t="s">
        <v>1152</v>
      </c>
    </row>
    <row r="760" spans="1:4" x14ac:dyDescent="0.25">
      <c r="A760" s="4" t="str">
        <f>HYPERLINK("http://www.autodoc.ru/Web/price/art/CVSPA10330?analog=on","CVSPA10330")</f>
        <v>CVSPA10330</v>
      </c>
      <c r="B760" s="1" t="s">
        <v>1209</v>
      </c>
      <c r="C760" s="1" t="s">
        <v>1181</v>
      </c>
      <c r="D760" t="s">
        <v>1155</v>
      </c>
    </row>
    <row r="761" spans="1:4" x14ac:dyDescent="0.25">
      <c r="A761" s="4" t="str">
        <f>HYPERLINK("http://www.autodoc.ru/Web/price/art/CVSPA10380?analog=on","CVSPA10380")</f>
        <v>CVSPA10380</v>
      </c>
      <c r="B761" s="1" t="s">
        <v>1203</v>
      </c>
      <c r="C761" s="1" t="s">
        <v>1181</v>
      </c>
      <c r="D761" t="s">
        <v>1210</v>
      </c>
    </row>
    <row r="762" spans="1:4" x14ac:dyDescent="0.25">
      <c r="A762" s="4" t="str">
        <f>HYPERLINK("http://www.autodoc.ru/Web/price/art/CVSPA10450L?analog=on","CVSPA10450L")</f>
        <v>CVSPA10450L</v>
      </c>
      <c r="B762" s="1" t="s">
        <v>1211</v>
      </c>
      <c r="C762" s="1" t="s">
        <v>1181</v>
      </c>
      <c r="D762" t="s">
        <v>1212</v>
      </c>
    </row>
    <row r="763" spans="1:4" x14ac:dyDescent="0.25">
      <c r="A763" s="4" t="str">
        <f>HYPERLINK("http://www.autodoc.ru/Web/price/art/CVSPA10450R?analog=on","CVSPA10450R")</f>
        <v>CVSPA10450R</v>
      </c>
      <c r="B763" s="1" t="s">
        <v>1213</v>
      </c>
      <c r="C763" s="1" t="s">
        <v>1181</v>
      </c>
      <c r="D763" t="s">
        <v>1214</v>
      </c>
    </row>
    <row r="764" spans="1:4" x14ac:dyDescent="0.25">
      <c r="A764" s="4" t="str">
        <f>HYPERLINK("http://www.autodoc.ru/Web/price/art/CVSPA10451XL?analog=on","CVSPA10451XL")</f>
        <v>CVSPA10451XL</v>
      </c>
      <c r="B764" s="1" t="s">
        <v>1215</v>
      </c>
      <c r="C764" s="1" t="s">
        <v>1181</v>
      </c>
      <c r="D764" t="s">
        <v>1216</v>
      </c>
    </row>
    <row r="765" spans="1:4" x14ac:dyDescent="0.25">
      <c r="A765" s="4" t="str">
        <f>HYPERLINK("http://www.autodoc.ru/Web/price/art/CVSPA10451XR?analog=on","CVSPA10451XR")</f>
        <v>CVSPA10451XR</v>
      </c>
      <c r="B765" s="1" t="s">
        <v>1217</v>
      </c>
      <c r="C765" s="1" t="s">
        <v>1181</v>
      </c>
      <c r="D765" t="s">
        <v>1218</v>
      </c>
    </row>
    <row r="766" spans="1:4" x14ac:dyDescent="0.25">
      <c r="A766" s="4" t="str">
        <f>HYPERLINK("http://www.autodoc.ru/Web/price/art/CVSPA10510L?analog=on","CVSPA10510L")</f>
        <v>CVSPA10510L</v>
      </c>
      <c r="B766" s="1" t="s">
        <v>1219</v>
      </c>
      <c r="C766" s="1" t="s">
        <v>1181</v>
      </c>
      <c r="D766" t="s">
        <v>1220</v>
      </c>
    </row>
    <row r="767" spans="1:4" x14ac:dyDescent="0.25">
      <c r="A767" s="4" t="str">
        <f>HYPERLINK("http://www.autodoc.ru/Web/price/art/CVSPA10510R?analog=on","CVSPA10510R")</f>
        <v>CVSPA10510R</v>
      </c>
      <c r="B767" s="1" t="s">
        <v>1221</v>
      </c>
      <c r="C767" s="1" t="s">
        <v>1181</v>
      </c>
      <c r="D767" t="s">
        <v>1222</v>
      </c>
    </row>
    <row r="768" spans="1:4" x14ac:dyDescent="0.25">
      <c r="A768" s="4" t="str">
        <f>HYPERLINK("http://www.autodoc.ru/Web/price/art/CVSPA10520L?analog=on","CVSPA10520L")</f>
        <v>CVSPA10520L</v>
      </c>
      <c r="B768" s="1" t="s">
        <v>1223</v>
      </c>
      <c r="C768" s="1" t="s">
        <v>1181</v>
      </c>
      <c r="D768" t="s">
        <v>1224</v>
      </c>
    </row>
    <row r="769" spans="1:4" x14ac:dyDescent="0.25">
      <c r="A769" s="4" t="str">
        <f>HYPERLINK("http://www.autodoc.ru/Web/price/art/CVSPA10520R?analog=on","CVSPA10520R")</f>
        <v>CVSPA10520R</v>
      </c>
      <c r="B769" s="1" t="s">
        <v>1225</v>
      </c>
      <c r="C769" s="1" t="s">
        <v>1181</v>
      </c>
      <c r="D769" t="s">
        <v>1226</v>
      </c>
    </row>
    <row r="770" spans="1:4" x14ac:dyDescent="0.25">
      <c r="A770" s="4" t="str">
        <f>HYPERLINK("http://www.autodoc.ru/Web/price/art/CVSPA10600?analog=on","CVSPA10600")</f>
        <v>CVSPA10600</v>
      </c>
      <c r="B770" s="1" t="s">
        <v>1227</v>
      </c>
      <c r="C770" s="1" t="s">
        <v>1181</v>
      </c>
      <c r="D770" t="s">
        <v>1228</v>
      </c>
    </row>
    <row r="771" spans="1:4" x14ac:dyDescent="0.25">
      <c r="A771" s="4" t="str">
        <f>HYPERLINK("http://www.autodoc.ru/Web/price/art/CVSPA10640?analog=on","CVSPA10640")</f>
        <v>CVSPA10640</v>
      </c>
      <c r="B771" s="1" t="s">
        <v>1229</v>
      </c>
      <c r="C771" s="1" t="s">
        <v>1181</v>
      </c>
      <c r="D771" t="s">
        <v>1230</v>
      </c>
    </row>
    <row r="772" spans="1:4" x14ac:dyDescent="0.25">
      <c r="A772" s="4" t="str">
        <f>HYPERLINK("http://www.autodoc.ru/Web/price/art/CVSPA13740L?analog=on","CVSPA13740L")</f>
        <v>CVSPA13740L</v>
      </c>
      <c r="B772" s="1" t="s">
        <v>1231</v>
      </c>
      <c r="C772" s="1" t="s">
        <v>32</v>
      </c>
      <c r="D772" t="s">
        <v>1232</v>
      </c>
    </row>
    <row r="773" spans="1:4" x14ac:dyDescent="0.25">
      <c r="A773" s="4" t="str">
        <f>HYPERLINK("http://www.autodoc.ru/Web/price/art/CVSPA13740R?analog=on","CVSPA13740R")</f>
        <v>CVSPA13740R</v>
      </c>
      <c r="B773" s="1" t="s">
        <v>1233</v>
      </c>
      <c r="C773" s="1" t="s">
        <v>32</v>
      </c>
      <c r="D773" t="s">
        <v>1234</v>
      </c>
    </row>
    <row r="774" spans="1:4" x14ac:dyDescent="0.25">
      <c r="A774" s="4" t="str">
        <f>HYPERLINK("http://www.autodoc.ru/Web/price/art/CVSPA10740L?analog=on","CVSPA10740L")</f>
        <v>CVSPA10740L</v>
      </c>
      <c r="B774" s="1" t="s">
        <v>1235</v>
      </c>
      <c r="C774" s="1" t="s">
        <v>1181</v>
      </c>
      <c r="D774" t="s">
        <v>1174</v>
      </c>
    </row>
    <row r="775" spans="1:4" x14ac:dyDescent="0.25">
      <c r="A775" s="4" t="str">
        <f>HYPERLINK("http://www.autodoc.ru/Web/price/art/CVSPA10740R?analog=on","CVSPA10740R")</f>
        <v>CVSPA10740R</v>
      </c>
      <c r="B775" s="1" t="s">
        <v>1236</v>
      </c>
      <c r="C775" s="1" t="s">
        <v>1181</v>
      </c>
      <c r="D775" t="s">
        <v>1176</v>
      </c>
    </row>
    <row r="776" spans="1:4" x14ac:dyDescent="0.25">
      <c r="A776" s="4" t="str">
        <f>HYPERLINK("http://www.autodoc.ru/Web/price/art/CVSPA10741L?analog=on","CVSPA10741L")</f>
        <v>CVSPA10741L</v>
      </c>
      <c r="B776" s="1" t="s">
        <v>1237</v>
      </c>
      <c r="C776" s="1" t="s">
        <v>1181</v>
      </c>
      <c r="D776" t="s">
        <v>1238</v>
      </c>
    </row>
    <row r="777" spans="1:4" x14ac:dyDescent="0.25">
      <c r="A777" s="4" t="str">
        <f>HYPERLINK("http://www.autodoc.ru/Web/price/art/CVSPA10741R?analog=on","CVSPA10741R")</f>
        <v>CVSPA10741R</v>
      </c>
      <c r="B777" s="1" t="s">
        <v>1236</v>
      </c>
      <c r="C777" s="1" t="s">
        <v>1181</v>
      </c>
      <c r="D777" t="s">
        <v>1239</v>
      </c>
    </row>
    <row r="778" spans="1:4" x14ac:dyDescent="0.25">
      <c r="A778" s="3" t="s">
        <v>1240</v>
      </c>
      <c r="B778" s="3"/>
      <c r="C778" s="3"/>
      <c r="D778" s="3"/>
    </row>
    <row r="779" spans="1:4" x14ac:dyDescent="0.25">
      <c r="A779" s="4" t="str">
        <f>HYPERLINK("http://www.autodoc.ru/Web/price/art/DWESP94000L?analog=on","DWESP94000L")</f>
        <v>DWESP94000L</v>
      </c>
      <c r="B779" s="1" t="s">
        <v>1241</v>
      </c>
      <c r="C779" s="1" t="s">
        <v>1242</v>
      </c>
      <c r="D779" t="s">
        <v>1243</v>
      </c>
    </row>
    <row r="780" spans="1:4" x14ac:dyDescent="0.25">
      <c r="A780" s="4" t="str">
        <f>HYPERLINK("http://www.autodoc.ru/Web/price/art/DWESP94000R?analog=on","DWESP94000R")</f>
        <v>DWESP94000R</v>
      </c>
      <c r="B780" s="1" t="s">
        <v>1244</v>
      </c>
      <c r="C780" s="1" t="s">
        <v>1242</v>
      </c>
      <c r="D780" t="s">
        <v>1245</v>
      </c>
    </row>
    <row r="781" spans="1:4" x14ac:dyDescent="0.25">
      <c r="A781" s="4" t="str">
        <f>HYPERLINK("http://www.autodoc.ru/Web/price/art/DWESP94030L?analog=on","DWESP94030L")</f>
        <v>DWESP94030L</v>
      </c>
      <c r="B781" s="1" t="s">
        <v>1246</v>
      </c>
      <c r="C781" s="1" t="s">
        <v>1242</v>
      </c>
      <c r="D781" t="s">
        <v>1247</v>
      </c>
    </row>
    <row r="782" spans="1:4" x14ac:dyDescent="0.25">
      <c r="A782" s="4" t="str">
        <f>HYPERLINK("http://www.autodoc.ru/Web/price/art/DWESP94030R?analog=on","DWESP94030R")</f>
        <v>DWESP94030R</v>
      </c>
      <c r="B782" s="1" t="s">
        <v>1248</v>
      </c>
      <c r="C782" s="1" t="s">
        <v>1242</v>
      </c>
      <c r="D782" t="s">
        <v>1249</v>
      </c>
    </row>
    <row r="783" spans="1:4" x14ac:dyDescent="0.25">
      <c r="A783" s="4" t="str">
        <f>HYPERLINK("http://www.autodoc.ru/Web/price/art/DWESP94070L?analog=on","DWESP94070L")</f>
        <v>DWESP94070L</v>
      </c>
      <c r="B783" s="1" t="s">
        <v>1250</v>
      </c>
      <c r="C783" s="1" t="s">
        <v>1242</v>
      </c>
      <c r="D783" t="s">
        <v>1251</v>
      </c>
    </row>
    <row r="784" spans="1:4" x14ac:dyDescent="0.25">
      <c r="A784" s="4" t="str">
        <f>HYPERLINK("http://www.autodoc.ru/Web/price/art/DWESP94070R?analog=on","DWESP94070R")</f>
        <v>DWESP94070R</v>
      </c>
      <c r="B784" s="1" t="s">
        <v>1252</v>
      </c>
      <c r="C784" s="1" t="s">
        <v>1242</v>
      </c>
      <c r="D784" t="s">
        <v>1253</v>
      </c>
    </row>
    <row r="785" spans="1:4" x14ac:dyDescent="0.25">
      <c r="A785" s="4" t="str">
        <f>HYPERLINK("http://www.autodoc.ru/Web/price/art/DWESP94161?analog=on","DWESP94161")</f>
        <v>DWESP94161</v>
      </c>
      <c r="B785" s="1" t="s">
        <v>1254</v>
      </c>
      <c r="C785" s="1" t="s">
        <v>1242</v>
      </c>
      <c r="D785" t="s">
        <v>1255</v>
      </c>
    </row>
    <row r="786" spans="1:4" x14ac:dyDescent="0.25">
      <c r="A786" s="4" t="str">
        <f>HYPERLINK("http://www.autodoc.ru/Web/price/art/DWESP94190L?analog=on","DWESP94190L")</f>
        <v>DWESP94190L</v>
      </c>
      <c r="B786" s="1" t="s">
        <v>1256</v>
      </c>
      <c r="C786" s="1" t="s">
        <v>1242</v>
      </c>
      <c r="D786" t="s">
        <v>1257</v>
      </c>
    </row>
    <row r="787" spans="1:4" x14ac:dyDescent="0.25">
      <c r="A787" s="4" t="str">
        <f>HYPERLINK("http://www.autodoc.ru/Web/price/art/DWESP94190R?analog=on","DWESP94190R")</f>
        <v>DWESP94190R</v>
      </c>
      <c r="B787" s="1" t="s">
        <v>1258</v>
      </c>
      <c r="C787" s="1" t="s">
        <v>1242</v>
      </c>
      <c r="D787" t="s">
        <v>1259</v>
      </c>
    </row>
    <row r="788" spans="1:4" x14ac:dyDescent="0.25">
      <c r="A788" s="4" t="str">
        <f>HYPERLINK("http://www.autodoc.ru/Web/price/art/DWESP94731YL?analog=on","DWESP94731YL")</f>
        <v>DWESP94731YL</v>
      </c>
      <c r="B788" s="1" t="s">
        <v>1260</v>
      </c>
      <c r="C788" s="1" t="s">
        <v>1242</v>
      </c>
      <c r="D788" t="s">
        <v>1261</v>
      </c>
    </row>
    <row r="789" spans="1:4" x14ac:dyDescent="0.25">
      <c r="A789" s="4" t="str">
        <f>HYPERLINK("http://www.autodoc.ru/Web/price/art/DWESP94731YR?analog=on","DWESP94731YR")</f>
        <v>DWESP94731YR</v>
      </c>
      <c r="B789" s="1" t="s">
        <v>1262</v>
      </c>
      <c r="C789" s="1" t="s">
        <v>1242</v>
      </c>
      <c r="D789" t="s">
        <v>1263</v>
      </c>
    </row>
    <row r="790" spans="1:4" x14ac:dyDescent="0.25">
      <c r="A790" s="4" t="str">
        <f>HYPERLINK("http://www.autodoc.ru/Web/price/art/DWESP94740R?analog=on","DWESP94740R")</f>
        <v>DWESP94740R</v>
      </c>
      <c r="B790" s="1" t="s">
        <v>1264</v>
      </c>
      <c r="C790" s="1" t="s">
        <v>1242</v>
      </c>
      <c r="D790" t="s">
        <v>1265</v>
      </c>
    </row>
    <row r="791" spans="1:4" x14ac:dyDescent="0.25">
      <c r="A791" s="4" t="str">
        <f>HYPERLINK("http://www.autodoc.ru/Web/price/art/DWESP94741L?analog=on","DWESP94741L")</f>
        <v>DWESP94741L</v>
      </c>
      <c r="B791" s="1" t="s">
        <v>1266</v>
      </c>
      <c r="C791" s="1" t="s">
        <v>1242</v>
      </c>
      <c r="D791" t="s">
        <v>1267</v>
      </c>
    </row>
    <row r="792" spans="1:4" x14ac:dyDescent="0.25">
      <c r="A792" s="4" t="str">
        <f>HYPERLINK("http://www.autodoc.ru/Web/price/art/DWESP94912?analog=on","DWESP94912")</f>
        <v>DWESP94912</v>
      </c>
      <c r="B792" s="1" t="s">
        <v>1268</v>
      </c>
      <c r="C792" s="1" t="s">
        <v>1242</v>
      </c>
      <c r="D792" t="s">
        <v>1269</v>
      </c>
    </row>
    <row r="793" spans="1:4" x14ac:dyDescent="0.25">
      <c r="A793" s="4" t="str">
        <f>HYPERLINK("http://www.autodoc.ru/Web/price/art/DWESP94913?analog=on","DWESP94913")</f>
        <v>DWESP94913</v>
      </c>
      <c r="B793" s="1" t="s">
        <v>1270</v>
      </c>
      <c r="C793" s="1" t="s">
        <v>1242</v>
      </c>
      <c r="D793" t="s">
        <v>1271</v>
      </c>
    </row>
    <row r="794" spans="1:4" x14ac:dyDescent="0.25">
      <c r="A794" s="4" t="str">
        <f>HYPERLINK("http://www.autodoc.ru/Web/price/art/DWNEX95932?analog=on","DWNEX95932")</f>
        <v>DWNEX95932</v>
      </c>
      <c r="B794" s="1" t="s">
        <v>1272</v>
      </c>
      <c r="C794" s="1" t="s">
        <v>1273</v>
      </c>
      <c r="D794" t="s">
        <v>1274</v>
      </c>
    </row>
    <row r="795" spans="1:4" x14ac:dyDescent="0.25">
      <c r="A795" s="4" t="str">
        <f>HYPERLINK("http://www.autodoc.ru/Web/price/art/DWNEX95970?analog=on","DWNEX95970")</f>
        <v>DWNEX95970</v>
      </c>
      <c r="B795" s="1" t="s">
        <v>1275</v>
      </c>
      <c r="C795" s="1" t="s">
        <v>1273</v>
      </c>
      <c r="D795" t="s">
        <v>1276</v>
      </c>
    </row>
    <row r="796" spans="1:4" x14ac:dyDescent="0.25">
      <c r="A796" s="3" t="s">
        <v>1277</v>
      </c>
      <c r="B796" s="3"/>
      <c r="C796" s="3"/>
      <c r="D796" s="3"/>
    </row>
    <row r="797" spans="1:4" x14ac:dyDescent="0.25">
      <c r="A797" s="4" t="str">
        <f>HYPERLINK("http://www.autodoc.ru/Web/price/art/DWLAN98000L?analog=on","DWLAN98000L")</f>
        <v>DWLAN98000L</v>
      </c>
      <c r="B797" s="1" t="s">
        <v>1278</v>
      </c>
      <c r="C797" s="1" t="s">
        <v>1279</v>
      </c>
      <c r="D797" t="s">
        <v>1280</v>
      </c>
    </row>
    <row r="798" spans="1:4" x14ac:dyDescent="0.25">
      <c r="A798" s="4" t="str">
        <f>HYPERLINK("http://www.autodoc.ru/Web/price/art/DWLAN98000R?analog=on","DWLAN98000R")</f>
        <v>DWLAN98000R</v>
      </c>
      <c r="B798" s="1" t="s">
        <v>1281</v>
      </c>
      <c r="C798" s="1" t="s">
        <v>1279</v>
      </c>
      <c r="D798" t="s">
        <v>1282</v>
      </c>
    </row>
    <row r="799" spans="1:4" x14ac:dyDescent="0.25">
      <c r="A799" s="4" t="str">
        <f>HYPERLINK("http://www.autodoc.ru/Web/price/art/DWLAN98001L?analog=on","DWLAN98001L")</f>
        <v>DWLAN98001L</v>
      </c>
      <c r="B799" s="1" t="s">
        <v>1278</v>
      </c>
      <c r="C799" s="1" t="s">
        <v>1279</v>
      </c>
      <c r="D799" t="s">
        <v>1283</v>
      </c>
    </row>
    <row r="800" spans="1:4" x14ac:dyDescent="0.25">
      <c r="A800" s="4" t="str">
        <f>HYPERLINK("http://www.autodoc.ru/Web/price/art/DWLAN98001R?analog=on","DWLAN98001R")</f>
        <v>DWLAN98001R</v>
      </c>
      <c r="B800" s="1" t="s">
        <v>1281</v>
      </c>
      <c r="C800" s="1" t="s">
        <v>1279</v>
      </c>
      <c r="D800" t="s">
        <v>1284</v>
      </c>
    </row>
    <row r="801" spans="1:4" x14ac:dyDescent="0.25">
      <c r="A801" s="4" t="str">
        <f>HYPERLINK("http://www.autodoc.ru/Web/price/art/DWLAN98002BL?analog=on","DWLAN98002BL")</f>
        <v>DWLAN98002BL</v>
      </c>
      <c r="B801" s="1" t="s">
        <v>1285</v>
      </c>
      <c r="C801" s="1" t="s">
        <v>1279</v>
      </c>
      <c r="D801" t="s">
        <v>1286</v>
      </c>
    </row>
    <row r="802" spans="1:4" x14ac:dyDescent="0.25">
      <c r="A802" s="4" t="str">
        <f>HYPERLINK("http://www.autodoc.ru/Web/price/art/DWLAN98002BR?analog=on","DWLAN98002BR")</f>
        <v>DWLAN98002BR</v>
      </c>
      <c r="B802" s="1" t="s">
        <v>1287</v>
      </c>
      <c r="C802" s="1" t="s">
        <v>1279</v>
      </c>
      <c r="D802" t="s">
        <v>1288</v>
      </c>
    </row>
    <row r="803" spans="1:4" x14ac:dyDescent="0.25">
      <c r="A803" s="4" t="str">
        <f>HYPERLINK("http://www.autodoc.ru/Web/price/art/DWLAN98003L?analog=on","DWLAN98003L")</f>
        <v>DWLAN98003L</v>
      </c>
      <c r="B803" s="1" t="s">
        <v>1278</v>
      </c>
      <c r="C803" s="1" t="s">
        <v>1279</v>
      </c>
      <c r="D803" t="s">
        <v>1289</v>
      </c>
    </row>
    <row r="804" spans="1:4" x14ac:dyDescent="0.25">
      <c r="A804" s="4" t="str">
        <f>HYPERLINK("http://www.autodoc.ru/Web/price/art/DWLAN98003R?analog=on","DWLAN98003R")</f>
        <v>DWLAN98003R</v>
      </c>
      <c r="B804" s="1" t="s">
        <v>1281</v>
      </c>
      <c r="C804" s="1" t="s">
        <v>1279</v>
      </c>
      <c r="D804" t="s">
        <v>1290</v>
      </c>
    </row>
    <row r="805" spans="1:4" x14ac:dyDescent="0.25">
      <c r="A805" s="4" t="str">
        <f>HYPERLINK("http://www.autodoc.ru/Web/price/art/DWLAN98071L?analog=on","DWLAN98071L")</f>
        <v>DWLAN98071L</v>
      </c>
      <c r="B805" s="1" t="s">
        <v>1291</v>
      </c>
      <c r="C805" s="1" t="s">
        <v>1279</v>
      </c>
      <c r="D805" t="s">
        <v>1292</v>
      </c>
    </row>
    <row r="806" spans="1:4" x14ac:dyDescent="0.25">
      <c r="A806" s="4" t="str">
        <f>HYPERLINK("http://www.autodoc.ru/Web/price/art/DWLAN98071R?analog=on","DWLAN98071R")</f>
        <v>DWLAN98071R</v>
      </c>
      <c r="B806" s="1" t="s">
        <v>1293</v>
      </c>
      <c r="C806" s="1" t="s">
        <v>1279</v>
      </c>
      <c r="D806" t="s">
        <v>1294</v>
      </c>
    </row>
    <row r="807" spans="1:4" x14ac:dyDescent="0.25">
      <c r="A807" s="4" t="str">
        <f>HYPERLINK("http://www.autodoc.ru/Web/price/art/DWLAN98072L?analog=on","DWLAN98072L")</f>
        <v>DWLAN98072L</v>
      </c>
      <c r="B807" s="1" t="s">
        <v>1291</v>
      </c>
      <c r="C807" s="1" t="s">
        <v>1279</v>
      </c>
      <c r="D807" t="s">
        <v>1295</v>
      </c>
    </row>
    <row r="808" spans="1:4" x14ac:dyDescent="0.25">
      <c r="A808" s="4" t="str">
        <f>HYPERLINK("http://www.autodoc.ru/Web/price/art/DWLAN98072R?analog=on","DWLAN98072R")</f>
        <v>DWLAN98072R</v>
      </c>
      <c r="B808" s="1" t="s">
        <v>1293</v>
      </c>
      <c r="C808" s="1" t="s">
        <v>1279</v>
      </c>
      <c r="D808" t="s">
        <v>1296</v>
      </c>
    </row>
    <row r="809" spans="1:4" x14ac:dyDescent="0.25">
      <c r="A809" s="4" t="str">
        <f>HYPERLINK("http://www.autodoc.ru/Web/price/art/DWLAN98080L?analog=on","DWLAN98080L")</f>
        <v>DWLAN98080L</v>
      </c>
      <c r="C809" s="1" t="s">
        <v>1279</v>
      </c>
      <c r="D809" t="s">
        <v>1297</v>
      </c>
    </row>
    <row r="810" spans="1:4" x14ac:dyDescent="0.25">
      <c r="A810" s="4" t="str">
        <f>HYPERLINK("http://www.autodoc.ru/Web/price/art/DWLAN98080R?analog=on","DWLAN98080R")</f>
        <v>DWLAN98080R</v>
      </c>
      <c r="C810" s="1" t="s">
        <v>1279</v>
      </c>
      <c r="D810" t="s">
        <v>1298</v>
      </c>
    </row>
    <row r="811" spans="1:4" x14ac:dyDescent="0.25">
      <c r="A811" s="4" t="str">
        <f>HYPERLINK("http://www.autodoc.ru/Web/price/art/DWLAN05100H?analog=on","DWLAN05100H")</f>
        <v>DWLAN05100H</v>
      </c>
      <c r="B811" s="1" t="s">
        <v>1299</v>
      </c>
      <c r="C811" s="1" t="s">
        <v>1300</v>
      </c>
      <c r="D811" t="s">
        <v>1301</v>
      </c>
    </row>
    <row r="812" spans="1:4" x14ac:dyDescent="0.25">
      <c r="A812" s="4" t="str">
        <f>HYPERLINK("http://www.autodoc.ru/Web/price/art/DWLAN98100H?analog=on","DWLAN98100H")</f>
        <v>DWLAN98100H</v>
      </c>
      <c r="B812" s="1" t="s">
        <v>1302</v>
      </c>
      <c r="C812" s="1" t="s">
        <v>1303</v>
      </c>
      <c r="D812" t="s">
        <v>1304</v>
      </c>
    </row>
    <row r="813" spans="1:4" x14ac:dyDescent="0.25">
      <c r="A813" s="4" t="str">
        <f>HYPERLINK("http://www.autodoc.ru/Web/price/art/DWLAN05101HB?analog=on","DWLAN05101HB")</f>
        <v>DWLAN05101HB</v>
      </c>
      <c r="B813" s="1" t="s">
        <v>1299</v>
      </c>
      <c r="C813" s="1" t="s">
        <v>1126</v>
      </c>
      <c r="D813" t="s">
        <v>1305</v>
      </c>
    </row>
    <row r="814" spans="1:4" x14ac:dyDescent="0.25">
      <c r="A814" s="4" t="str">
        <f>HYPERLINK("http://www.autodoc.ru/Web/price/art/DWLAN98101?analog=on","DWLAN98101")</f>
        <v>DWLAN98101</v>
      </c>
      <c r="B814" s="1" t="s">
        <v>1302</v>
      </c>
      <c r="C814" s="1" t="s">
        <v>1279</v>
      </c>
      <c r="D814" t="s">
        <v>1306</v>
      </c>
    </row>
    <row r="815" spans="1:4" x14ac:dyDescent="0.25">
      <c r="A815" s="4" t="str">
        <f>HYPERLINK("http://www.autodoc.ru/Web/price/art/DWLAN98131L?analog=on","DWLAN98131L")</f>
        <v>DWLAN98131L</v>
      </c>
      <c r="B815" s="1" t="s">
        <v>1307</v>
      </c>
      <c r="C815" s="1" t="s">
        <v>1279</v>
      </c>
      <c r="D815" t="s">
        <v>1308</v>
      </c>
    </row>
    <row r="816" spans="1:4" x14ac:dyDescent="0.25">
      <c r="A816" s="4" t="str">
        <f>HYPERLINK("http://www.autodoc.ru/Web/price/art/DWLAN98131R?analog=on","DWLAN98131R")</f>
        <v>DWLAN98131R</v>
      </c>
      <c r="B816" s="1" t="s">
        <v>1309</v>
      </c>
      <c r="C816" s="1" t="s">
        <v>1279</v>
      </c>
      <c r="D816" t="s">
        <v>1310</v>
      </c>
    </row>
    <row r="817" spans="1:4" x14ac:dyDescent="0.25">
      <c r="A817" s="4" t="str">
        <f>HYPERLINK("http://www.autodoc.ru/Web/price/art/DWLAN98160B?analog=on","DWLAN98160B")</f>
        <v>DWLAN98160B</v>
      </c>
      <c r="B817" s="1" t="s">
        <v>1311</v>
      </c>
      <c r="C817" s="1" t="s">
        <v>1279</v>
      </c>
      <c r="D817" t="s">
        <v>1312</v>
      </c>
    </row>
    <row r="818" spans="1:4" x14ac:dyDescent="0.25">
      <c r="A818" s="4" t="str">
        <f>HYPERLINK("http://www.autodoc.ru/Web/price/art/DWLAN98161?analog=on","DWLAN98161")</f>
        <v>DWLAN98161</v>
      </c>
      <c r="B818" s="1" t="s">
        <v>1311</v>
      </c>
      <c r="C818" s="1" t="s">
        <v>1279</v>
      </c>
      <c r="D818" t="s">
        <v>1313</v>
      </c>
    </row>
    <row r="819" spans="1:4" x14ac:dyDescent="0.25">
      <c r="A819" s="4" t="str">
        <f>HYPERLINK("http://www.autodoc.ru/Web/price/art/DWLAN98162?analog=on","DWLAN98162")</f>
        <v>DWLAN98162</v>
      </c>
      <c r="B819" s="1" t="s">
        <v>1311</v>
      </c>
      <c r="C819" s="1" t="s">
        <v>1279</v>
      </c>
      <c r="D819" t="s">
        <v>1314</v>
      </c>
    </row>
    <row r="820" spans="1:4" x14ac:dyDescent="0.25">
      <c r="A820" s="4" t="str">
        <f>HYPERLINK("http://www.autodoc.ru/Web/price/art/DWLAN98240?analog=on","DWLAN98240")</f>
        <v>DWLAN98240</v>
      </c>
      <c r="B820" s="1" t="s">
        <v>1315</v>
      </c>
      <c r="C820" s="1" t="s">
        <v>1279</v>
      </c>
      <c r="D820" t="s">
        <v>1316</v>
      </c>
    </row>
    <row r="821" spans="1:4" x14ac:dyDescent="0.25">
      <c r="A821" s="4" t="str">
        <f>HYPERLINK("http://www.autodoc.ru/Web/price/art/DWLAN98241?analog=on","DWLAN98241")</f>
        <v>DWLAN98241</v>
      </c>
      <c r="B821" s="1" t="s">
        <v>1315</v>
      </c>
      <c r="C821" s="1" t="s">
        <v>1279</v>
      </c>
      <c r="D821" t="s">
        <v>1317</v>
      </c>
    </row>
    <row r="822" spans="1:4" x14ac:dyDescent="0.25">
      <c r="A822" s="4" t="str">
        <f>HYPERLINK("http://www.autodoc.ru/Web/price/art/DWLAN98270L?analog=on","DWLAN98270L")</f>
        <v>DWLAN98270L</v>
      </c>
      <c r="B822" s="1" t="s">
        <v>1318</v>
      </c>
      <c r="C822" s="1" t="s">
        <v>1279</v>
      </c>
      <c r="D822" t="s">
        <v>1319</v>
      </c>
    </row>
    <row r="823" spans="1:4" x14ac:dyDescent="0.25">
      <c r="A823" s="4" t="str">
        <f>HYPERLINK("http://www.autodoc.ru/Web/price/art/DWLAN98270R?analog=on","DWLAN98270R")</f>
        <v>DWLAN98270R</v>
      </c>
      <c r="B823" s="1" t="s">
        <v>1320</v>
      </c>
      <c r="C823" s="1" t="s">
        <v>1279</v>
      </c>
      <c r="D823" t="s">
        <v>1321</v>
      </c>
    </row>
    <row r="824" spans="1:4" x14ac:dyDescent="0.25">
      <c r="A824" s="4" t="str">
        <f>HYPERLINK("http://www.autodoc.ru/Web/price/art/DWLAN98271CL?analog=on","DWLAN98271CL")</f>
        <v>DWLAN98271CL</v>
      </c>
      <c r="B824" s="1" t="s">
        <v>1318</v>
      </c>
      <c r="C824" s="1" t="s">
        <v>1279</v>
      </c>
      <c r="D824" t="s">
        <v>1322</v>
      </c>
    </row>
    <row r="825" spans="1:4" x14ac:dyDescent="0.25">
      <c r="A825" s="4" t="str">
        <f>HYPERLINK("http://www.autodoc.ru/Web/price/art/DWLAN98271CR?analog=on","DWLAN98271CR")</f>
        <v>DWLAN98271CR</v>
      </c>
      <c r="B825" s="1" t="s">
        <v>1320</v>
      </c>
      <c r="C825" s="1" t="s">
        <v>1279</v>
      </c>
      <c r="D825" t="s">
        <v>1323</v>
      </c>
    </row>
    <row r="826" spans="1:4" x14ac:dyDescent="0.25">
      <c r="A826" s="4" t="str">
        <f>HYPERLINK("http://www.autodoc.ru/Web/price/art/DWLAN98280WN?analog=on","DWLAN98280WN")</f>
        <v>DWLAN98280WN</v>
      </c>
      <c r="B826" s="1" t="s">
        <v>1324</v>
      </c>
      <c r="C826" s="1" t="s">
        <v>1279</v>
      </c>
      <c r="D826" t="s">
        <v>1325</v>
      </c>
    </row>
    <row r="827" spans="1:4" x14ac:dyDescent="0.25">
      <c r="A827" s="4" t="str">
        <f>HYPERLINK("http://www.autodoc.ru/Web/price/art/DWLAN98281YN?analog=on","DWLAN98281YN")</f>
        <v>DWLAN98281YN</v>
      </c>
      <c r="B827" s="1" t="s">
        <v>1324</v>
      </c>
      <c r="C827" s="1" t="s">
        <v>1279</v>
      </c>
      <c r="D827" t="s">
        <v>1326</v>
      </c>
    </row>
    <row r="828" spans="1:4" x14ac:dyDescent="0.25">
      <c r="A828" s="4" t="str">
        <f>HYPERLINK("http://www.autodoc.ru/Web/price/art/DWLAN98300L?analog=on","DWLAN98300L")</f>
        <v>DWLAN98300L</v>
      </c>
      <c r="B828" s="1" t="s">
        <v>1327</v>
      </c>
      <c r="C828" s="1" t="s">
        <v>1279</v>
      </c>
      <c r="D828" t="s">
        <v>1328</v>
      </c>
    </row>
    <row r="829" spans="1:4" x14ac:dyDescent="0.25">
      <c r="A829" s="4" t="str">
        <f>HYPERLINK("http://www.autodoc.ru/Web/price/art/DWLAN98300R?analog=on","DWLAN98300R")</f>
        <v>DWLAN98300R</v>
      </c>
      <c r="B829" s="1" t="s">
        <v>1329</v>
      </c>
      <c r="C829" s="1" t="s">
        <v>1279</v>
      </c>
      <c r="D829" t="s">
        <v>1330</v>
      </c>
    </row>
    <row r="830" spans="1:4" x14ac:dyDescent="0.25">
      <c r="A830" s="4" t="str">
        <f>HYPERLINK("http://www.autodoc.ru/Web/price/art/DWLAN98301L?analog=on","DWLAN98301L")</f>
        <v>DWLAN98301L</v>
      </c>
      <c r="B830" s="1" t="s">
        <v>1327</v>
      </c>
      <c r="C830" s="1" t="s">
        <v>1279</v>
      </c>
      <c r="D830" t="s">
        <v>1331</v>
      </c>
    </row>
    <row r="831" spans="1:4" x14ac:dyDescent="0.25">
      <c r="A831" s="4" t="str">
        <f>HYPERLINK("http://www.autodoc.ru/Web/price/art/DWLAN98301R?analog=on","DWLAN98301R")</f>
        <v>DWLAN98301R</v>
      </c>
      <c r="B831" s="1" t="s">
        <v>1329</v>
      </c>
      <c r="C831" s="1" t="s">
        <v>1279</v>
      </c>
      <c r="D831" t="s">
        <v>1332</v>
      </c>
    </row>
    <row r="832" spans="1:4" x14ac:dyDescent="0.25">
      <c r="A832" s="4" t="str">
        <f>HYPERLINK("http://www.autodoc.ru/Web/price/art/DWLAN98330?analog=on","DWLAN98330")</f>
        <v>DWLAN98330</v>
      </c>
      <c r="B832" s="1" t="s">
        <v>1333</v>
      </c>
      <c r="C832" s="1" t="s">
        <v>1279</v>
      </c>
      <c r="D832" t="s">
        <v>1334</v>
      </c>
    </row>
    <row r="833" spans="1:4" x14ac:dyDescent="0.25">
      <c r="A833" s="4" t="str">
        <f>HYPERLINK("http://www.autodoc.ru/Web/price/art/DWLAN98340L?analog=on","DWLAN98340L")</f>
        <v>DWLAN98340L</v>
      </c>
      <c r="B833" s="1" t="s">
        <v>1335</v>
      </c>
      <c r="C833" s="1" t="s">
        <v>1279</v>
      </c>
      <c r="D833" t="s">
        <v>1336</v>
      </c>
    </row>
    <row r="834" spans="1:4" x14ac:dyDescent="0.25">
      <c r="A834" s="4" t="str">
        <f>HYPERLINK("http://www.autodoc.ru/Web/price/art/DWLAN98340R?analog=on","DWLAN98340R")</f>
        <v>DWLAN98340R</v>
      </c>
      <c r="B834" s="1" t="s">
        <v>1337</v>
      </c>
      <c r="C834" s="1" t="s">
        <v>1279</v>
      </c>
      <c r="D834" t="s">
        <v>1338</v>
      </c>
    </row>
    <row r="835" spans="1:4" x14ac:dyDescent="0.25">
      <c r="A835" s="4" t="str">
        <f>HYPERLINK("http://www.autodoc.ru/Web/price/art/DWLAN98380?analog=on","DWLAN98380")</f>
        <v>DWLAN98380</v>
      </c>
      <c r="B835" s="1" t="s">
        <v>1339</v>
      </c>
      <c r="C835" s="1" t="s">
        <v>1279</v>
      </c>
      <c r="D835" t="s">
        <v>1340</v>
      </c>
    </row>
    <row r="836" spans="1:4" x14ac:dyDescent="0.25">
      <c r="A836" s="4" t="str">
        <f>HYPERLINK("http://www.autodoc.ru/Web/price/art/DWLAN98410?analog=on","DWLAN98410")</f>
        <v>DWLAN98410</v>
      </c>
      <c r="B836" s="1" t="s">
        <v>1341</v>
      </c>
      <c r="C836" s="1" t="s">
        <v>1279</v>
      </c>
      <c r="D836" t="s">
        <v>1342</v>
      </c>
    </row>
    <row r="837" spans="1:4" x14ac:dyDescent="0.25">
      <c r="A837" s="4" t="str">
        <f>HYPERLINK("http://www.autodoc.ru/Web/price/art/DWLAN98450L?analog=on","DWLAN98450L")</f>
        <v>DWLAN98450L</v>
      </c>
      <c r="B837" s="1" t="s">
        <v>1343</v>
      </c>
      <c r="C837" s="1" t="s">
        <v>1279</v>
      </c>
      <c r="D837" t="s">
        <v>1344</v>
      </c>
    </row>
    <row r="838" spans="1:4" x14ac:dyDescent="0.25">
      <c r="A838" s="4" t="str">
        <f>HYPERLINK("http://www.autodoc.ru/Web/price/art/DWLAN98450R?analog=on","DWLAN98450R")</f>
        <v>DWLAN98450R</v>
      </c>
      <c r="B838" s="1" t="s">
        <v>1345</v>
      </c>
      <c r="C838" s="1" t="s">
        <v>1279</v>
      </c>
      <c r="D838" t="s">
        <v>1346</v>
      </c>
    </row>
    <row r="839" spans="1:4" x14ac:dyDescent="0.25">
      <c r="A839" s="4" t="str">
        <f>HYPERLINK("http://www.autodoc.ru/Web/price/art/DWLAN98451L?analog=on","DWLAN98451L")</f>
        <v>DWLAN98451L</v>
      </c>
      <c r="B839" s="1" t="s">
        <v>1343</v>
      </c>
      <c r="C839" s="1" t="s">
        <v>1279</v>
      </c>
      <c r="D839" t="s">
        <v>1347</v>
      </c>
    </row>
    <row r="840" spans="1:4" x14ac:dyDescent="0.25">
      <c r="A840" s="4" t="str">
        <f>HYPERLINK("http://www.autodoc.ru/Web/price/art/DWLAN98451R?analog=on","DWLAN98451R")</f>
        <v>DWLAN98451R</v>
      </c>
      <c r="B840" s="1" t="s">
        <v>1345</v>
      </c>
      <c r="C840" s="1" t="s">
        <v>1279</v>
      </c>
      <c r="D840" t="s">
        <v>1348</v>
      </c>
    </row>
    <row r="841" spans="1:4" x14ac:dyDescent="0.25">
      <c r="A841" s="4" t="str">
        <f>HYPERLINK("http://www.autodoc.ru/Web/price/art/DWLAN98460L?analog=on","DWLAN98460L")</f>
        <v>DWLAN98460L</v>
      </c>
      <c r="B841" s="1" t="s">
        <v>1349</v>
      </c>
      <c r="C841" s="1" t="s">
        <v>1279</v>
      </c>
      <c r="D841" t="s">
        <v>1350</v>
      </c>
    </row>
    <row r="842" spans="1:4" x14ac:dyDescent="0.25">
      <c r="A842" s="4" t="str">
        <f>HYPERLINK("http://www.autodoc.ru/Web/price/art/DWLAN98460R?analog=on","DWLAN98460R")</f>
        <v>DWLAN98460R</v>
      </c>
      <c r="B842" s="1" t="s">
        <v>1351</v>
      </c>
      <c r="C842" s="1" t="s">
        <v>1279</v>
      </c>
      <c r="D842" t="s">
        <v>1352</v>
      </c>
    </row>
    <row r="843" spans="1:4" x14ac:dyDescent="0.25">
      <c r="A843" s="4" t="str">
        <f>HYPERLINK("http://www.autodoc.ru/Web/price/art/DWLAN98480CL?analog=on","DWLAN98480CL")</f>
        <v>DWLAN98480CL</v>
      </c>
      <c r="B843" s="1" t="s">
        <v>1353</v>
      </c>
      <c r="C843" s="1" t="s">
        <v>1279</v>
      </c>
      <c r="D843" t="s">
        <v>1354</v>
      </c>
    </row>
    <row r="844" spans="1:4" x14ac:dyDescent="0.25">
      <c r="A844" s="4" t="str">
        <f>HYPERLINK("http://www.autodoc.ru/Web/price/art/DWLAN98480CR?analog=on","DWLAN98480CR")</f>
        <v>DWLAN98480CR</v>
      </c>
      <c r="B844" s="1" t="s">
        <v>1355</v>
      </c>
      <c r="C844" s="1" t="s">
        <v>1279</v>
      </c>
      <c r="D844" t="s">
        <v>1356</v>
      </c>
    </row>
    <row r="845" spans="1:4" x14ac:dyDescent="0.25">
      <c r="A845" s="4" t="str">
        <f>HYPERLINK("http://www.autodoc.ru/Web/price/art/DWLAN98480L?analog=on","DWLAN98480L")</f>
        <v>DWLAN98480L</v>
      </c>
      <c r="B845" s="1" t="s">
        <v>1353</v>
      </c>
      <c r="C845" s="1" t="s">
        <v>1279</v>
      </c>
      <c r="D845" t="s">
        <v>1357</v>
      </c>
    </row>
    <row r="846" spans="1:4" x14ac:dyDescent="0.25">
      <c r="A846" s="4" t="str">
        <f>HYPERLINK("http://www.autodoc.ru/Web/price/art/DWLAN98480R?analog=on","DWLAN98480R")</f>
        <v>DWLAN98480R</v>
      </c>
      <c r="B846" s="1" t="s">
        <v>1355</v>
      </c>
      <c r="C846" s="1" t="s">
        <v>1279</v>
      </c>
      <c r="D846" t="s">
        <v>1358</v>
      </c>
    </row>
    <row r="847" spans="1:4" x14ac:dyDescent="0.25">
      <c r="A847" s="4" t="str">
        <f>HYPERLINK("http://www.autodoc.ru/Web/price/art/DWLAN98490L?analog=on","DWLAN98490L")</f>
        <v>DWLAN98490L</v>
      </c>
      <c r="C847" s="1" t="s">
        <v>1279</v>
      </c>
      <c r="D847" t="s">
        <v>1359</v>
      </c>
    </row>
    <row r="848" spans="1:4" x14ac:dyDescent="0.25">
      <c r="A848" s="4" t="str">
        <f>HYPERLINK("http://www.autodoc.ru/Web/price/art/DWLAN98490R?analog=on","DWLAN98490R")</f>
        <v>DWLAN98490R</v>
      </c>
      <c r="C848" s="1" t="s">
        <v>1279</v>
      </c>
      <c r="D848" t="s">
        <v>1360</v>
      </c>
    </row>
    <row r="849" spans="1:4" x14ac:dyDescent="0.25">
      <c r="A849" s="4" t="str">
        <f>HYPERLINK("http://www.autodoc.ru/Web/price/art/DWLAN98560CL?analog=on","DWLAN98560CL")</f>
        <v>DWLAN98560CL</v>
      </c>
      <c r="B849" s="1" t="s">
        <v>1361</v>
      </c>
      <c r="C849" s="1" t="s">
        <v>1279</v>
      </c>
      <c r="D849" t="s">
        <v>1362</v>
      </c>
    </row>
    <row r="850" spans="1:4" x14ac:dyDescent="0.25">
      <c r="A850" s="4" t="str">
        <f>HYPERLINK("http://www.autodoc.ru/Web/price/art/DWLAN98560CR?analog=on","DWLAN98560CR")</f>
        <v>DWLAN98560CR</v>
      </c>
      <c r="B850" s="1" t="s">
        <v>1363</v>
      </c>
      <c r="C850" s="1" t="s">
        <v>1279</v>
      </c>
      <c r="D850" t="s">
        <v>1364</v>
      </c>
    </row>
    <row r="851" spans="1:4" x14ac:dyDescent="0.25">
      <c r="A851" s="4" t="str">
        <f>HYPERLINK("http://www.autodoc.ru/Web/price/art/DWLAN98570L?analog=on","DWLAN98570L")</f>
        <v>DWLAN98570L</v>
      </c>
      <c r="B851" s="1" t="s">
        <v>1365</v>
      </c>
      <c r="C851" s="1" t="s">
        <v>1279</v>
      </c>
      <c r="D851" t="s">
        <v>1366</v>
      </c>
    </row>
    <row r="852" spans="1:4" x14ac:dyDescent="0.25">
      <c r="A852" s="4" t="str">
        <f>HYPERLINK("http://www.autodoc.ru/Web/price/art/DWLAN98570R?analog=on","DWLAN98570R")</f>
        <v>DWLAN98570R</v>
      </c>
      <c r="B852" s="1" t="s">
        <v>1367</v>
      </c>
      <c r="C852" s="1" t="s">
        <v>1279</v>
      </c>
      <c r="D852" t="s">
        <v>1368</v>
      </c>
    </row>
    <row r="853" spans="1:4" x14ac:dyDescent="0.25">
      <c r="A853" s="4" t="str">
        <f>HYPERLINK("http://www.autodoc.ru/Web/price/art/DWLAN98580N?analog=on","DWLAN98580N")</f>
        <v>DWLAN98580N</v>
      </c>
      <c r="B853" s="1" t="s">
        <v>1369</v>
      </c>
      <c r="C853" s="1" t="s">
        <v>1279</v>
      </c>
      <c r="D853" t="s">
        <v>1370</v>
      </c>
    </row>
    <row r="854" spans="1:4" x14ac:dyDescent="0.25">
      <c r="A854" s="4" t="str">
        <f>HYPERLINK("http://www.autodoc.ru/Web/price/art/DWLAN98581N?analog=on","DWLAN98581N")</f>
        <v>DWLAN98581N</v>
      </c>
      <c r="B854" s="1" t="s">
        <v>1371</v>
      </c>
      <c r="C854" s="1" t="s">
        <v>1279</v>
      </c>
      <c r="D854" t="s">
        <v>1372</v>
      </c>
    </row>
    <row r="855" spans="1:4" x14ac:dyDescent="0.25">
      <c r="A855" s="4" t="str">
        <f>HYPERLINK("http://www.autodoc.ru/Web/price/art/DWLAN98600C?analog=on","DWLAN98600C")</f>
        <v>DWLAN98600C</v>
      </c>
      <c r="B855" s="1" t="s">
        <v>1373</v>
      </c>
      <c r="C855" s="1" t="s">
        <v>1279</v>
      </c>
      <c r="D855" t="s">
        <v>1374</v>
      </c>
    </row>
    <row r="856" spans="1:4" x14ac:dyDescent="0.25">
      <c r="A856" s="4" t="str">
        <f>HYPERLINK("http://www.autodoc.ru/Web/price/art/DWLAN03640B?analog=on","DWLAN03640B")</f>
        <v>DWLAN03640B</v>
      </c>
      <c r="B856" s="1" t="s">
        <v>1375</v>
      </c>
      <c r="C856" s="1" t="s">
        <v>1376</v>
      </c>
      <c r="D856" t="s">
        <v>1377</v>
      </c>
    </row>
    <row r="857" spans="1:4" x14ac:dyDescent="0.25">
      <c r="A857" s="4" t="str">
        <f>HYPERLINK("http://www.autodoc.ru/Web/price/art/DWLAN07640?analog=on","DWLAN07640")</f>
        <v>DWLAN07640</v>
      </c>
      <c r="B857" s="1" t="s">
        <v>1378</v>
      </c>
      <c r="C857" s="1" t="s">
        <v>1379</v>
      </c>
      <c r="D857" t="s">
        <v>1380</v>
      </c>
    </row>
    <row r="858" spans="1:4" x14ac:dyDescent="0.25">
      <c r="A858" s="4" t="str">
        <f>HYPERLINK("http://www.autodoc.ru/Web/price/art/DWLAN98640?analog=on","DWLAN98640")</f>
        <v>DWLAN98640</v>
      </c>
      <c r="B858" s="1" t="s">
        <v>1375</v>
      </c>
      <c r="C858" s="1" t="s">
        <v>1279</v>
      </c>
      <c r="D858" t="s">
        <v>1381</v>
      </c>
    </row>
    <row r="859" spans="1:4" x14ac:dyDescent="0.25">
      <c r="A859" s="4" t="str">
        <f>HYPERLINK("http://www.autodoc.ru/Web/price/art/DWLAN03641?analog=on","DWLAN03641")</f>
        <v>DWLAN03641</v>
      </c>
      <c r="B859" s="1" t="s">
        <v>1382</v>
      </c>
      <c r="C859" s="1" t="s">
        <v>1376</v>
      </c>
      <c r="D859" t="s">
        <v>1383</v>
      </c>
    </row>
    <row r="860" spans="1:4" x14ac:dyDescent="0.25">
      <c r="A860" s="4" t="str">
        <f>HYPERLINK("http://www.autodoc.ru/Web/price/art/DWLAN98700?analog=on","DWLAN98700")</f>
        <v>DWLAN98700</v>
      </c>
      <c r="B860" s="1" t="s">
        <v>1384</v>
      </c>
      <c r="C860" s="1" t="s">
        <v>1279</v>
      </c>
      <c r="D860" t="s">
        <v>1385</v>
      </c>
    </row>
    <row r="861" spans="1:4" x14ac:dyDescent="0.25">
      <c r="A861" s="4" t="str">
        <f>HYPERLINK("http://www.autodoc.ru/Web/price/art/DWLAN98740L?analog=on","DWLAN98740L")</f>
        <v>DWLAN98740L</v>
      </c>
      <c r="B861" s="1" t="s">
        <v>1386</v>
      </c>
      <c r="C861" s="1" t="s">
        <v>1279</v>
      </c>
      <c r="D861" t="s">
        <v>1387</v>
      </c>
    </row>
    <row r="862" spans="1:4" x14ac:dyDescent="0.25">
      <c r="A862" s="4" t="str">
        <f>HYPERLINK("http://www.autodoc.ru/Web/price/art/DWLAN98740R?analog=on","DWLAN98740R")</f>
        <v>DWLAN98740R</v>
      </c>
      <c r="B862" s="1" t="s">
        <v>1388</v>
      </c>
      <c r="C862" s="1" t="s">
        <v>1279</v>
      </c>
      <c r="D862" t="s">
        <v>1389</v>
      </c>
    </row>
    <row r="863" spans="1:4" x14ac:dyDescent="0.25">
      <c r="A863" s="4" t="str">
        <f>HYPERLINK("http://www.autodoc.ru/Web/price/art/DWLAN98741L?analog=on","DWLAN98741L")</f>
        <v>DWLAN98741L</v>
      </c>
      <c r="B863" s="1" t="s">
        <v>1390</v>
      </c>
      <c r="C863" s="1" t="s">
        <v>1279</v>
      </c>
      <c r="D863" t="s">
        <v>1391</v>
      </c>
    </row>
    <row r="864" spans="1:4" x14ac:dyDescent="0.25">
      <c r="A864" s="4" t="str">
        <f>HYPERLINK("http://www.autodoc.ru/Web/price/art/DWLAN98741R?analog=on","DWLAN98741R")</f>
        <v>DWLAN98741R</v>
      </c>
      <c r="B864" s="1" t="s">
        <v>1392</v>
      </c>
      <c r="C864" s="1" t="s">
        <v>1279</v>
      </c>
      <c r="D864" t="s">
        <v>1393</v>
      </c>
    </row>
    <row r="865" spans="1:4" x14ac:dyDescent="0.25">
      <c r="A865" s="4" t="str">
        <f>HYPERLINK("http://www.autodoc.ru/Web/price/art/DWLAN98742L?analog=on","DWLAN98742L")</f>
        <v>DWLAN98742L</v>
      </c>
      <c r="B865" s="1" t="s">
        <v>1390</v>
      </c>
      <c r="C865" s="1" t="s">
        <v>1279</v>
      </c>
      <c r="D865" t="s">
        <v>1394</v>
      </c>
    </row>
    <row r="866" spans="1:4" x14ac:dyDescent="0.25">
      <c r="A866" s="4" t="str">
        <f>HYPERLINK("http://www.autodoc.ru/Web/price/art/DWLAN98742R?analog=on","DWLAN98742R")</f>
        <v>DWLAN98742R</v>
      </c>
      <c r="B866" s="1" t="s">
        <v>1392</v>
      </c>
      <c r="C866" s="1" t="s">
        <v>1279</v>
      </c>
      <c r="D866" t="s">
        <v>1395</v>
      </c>
    </row>
    <row r="867" spans="1:4" x14ac:dyDescent="0.25">
      <c r="A867" s="4" t="str">
        <f>HYPERLINK("http://www.autodoc.ru/Web/price/art/DWLAN98743RWL?analog=on","DWLAN98743RWL")</f>
        <v>DWLAN98743RWL</v>
      </c>
      <c r="B867" s="1" t="s">
        <v>1390</v>
      </c>
      <c r="C867" s="1" t="s">
        <v>1279</v>
      </c>
      <c r="D867" t="s">
        <v>1396</v>
      </c>
    </row>
    <row r="868" spans="1:4" x14ac:dyDescent="0.25">
      <c r="A868" s="4" t="str">
        <f>HYPERLINK("http://www.autodoc.ru/Web/price/art/DWLAN98743RWR?analog=on","DWLAN98743RWR")</f>
        <v>DWLAN98743RWR</v>
      </c>
      <c r="B868" s="1" t="s">
        <v>1392</v>
      </c>
      <c r="C868" s="1" t="s">
        <v>1279</v>
      </c>
      <c r="D868" t="s">
        <v>1397</v>
      </c>
    </row>
    <row r="869" spans="1:4" x14ac:dyDescent="0.25">
      <c r="A869" s="4" t="str">
        <f>HYPERLINK("http://www.autodoc.ru/Web/price/art/DWLAN98750L?analog=on","DWLAN98750L")</f>
        <v>DWLAN98750L</v>
      </c>
      <c r="B869" s="1" t="s">
        <v>1398</v>
      </c>
      <c r="C869" s="1" t="s">
        <v>1279</v>
      </c>
      <c r="D869" t="s">
        <v>1399</v>
      </c>
    </row>
    <row r="870" spans="1:4" x14ac:dyDescent="0.25">
      <c r="A870" s="4" t="str">
        <f>HYPERLINK("http://www.autodoc.ru/Web/price/art/DWLAN98750R?analog=on","DWLAN98750R")</f>
        <v>DWLAN98750R</v>
      </c>
      <c r="B870" s="1" t="s">
        <v>1400</v>
      </c>
      <c r="C870" s="1" t="s">
        <v>1279</v>
      </c>
      <c r="D870" t="s">
        <v>1401</v>
      </c>
    </row>
    <row r="871" spans="1:4" x14ac:dyDescent="0.25">
      <c r="A871" s="4" t="str">
        <f>HYPERLINK("http://www.autodoc.ru/Web/price/art/DWLAN98810L?analog=on","DWLAN98810L")</f>
        <v>DWLAN98810L</v>
      </c>
      <c r="B871" s="1" t="s">
        <v>1402</v>
      </c>
      <c r="C871" s="1" t="s">
        <v>1279</v>
      </c>
      <c r="D871" t="s">
        <v>1403</v>
      </c>
    </row>
    <row r="872" spans="1:4" x14ac:dyDescent="0.25">
      <c r="A872" s="4" t="str">
        <f>HYPERLINK("http://www.autodoc.ru/Web/price/art/DWLAN98810R?analog=on","DWLAN98810R")</f>
        <v>DWLAN98810R</v>
      </c>
      <c r="B872" s="1" t="s">
        <v>1404</v>
      </c>
      <c r="C872" s="1" t="s">
        <v>1279</v>
      </c>
      <c r="D872" t="s">
        <v>1405</v>
      </c>
    </row>
    <row r="873" spans="1:4" x14ac:dyDescent="0.25">
      <c r="A873" s="4" t="str">
        <f>HYPERLINK("http://www.autodoc.ru/Web/price/art/DWLAN98880?analog=on","DWLAN98880")</f>
        <v>DWLAN98880</v>
      </c>
      <c r="B873" s="1" t="s">
        <v>1406</v>
      </c>
      <c r="C873" s="1" t="s">
        <v>1279</v>
      </c>
      <c r="D873" t="s">
        <v>1407</v>
      </c>
    </row>
    <row r="874" spans="1:4" x14ac:dyDescent="0.25">
      <c r="A874" s="4" t="str">
        <f>HYPERLINK("http://www.autodoc.ru/Web/price/art/DWLAN97911?analog=on","DWLAN97911")</f>
        <v>DWLAN97911</v>
      </c>
      <c r="B874" s="1" t="s">
        <v>1408</v>
      </c>
      <c r="C874" s="1" t="s">
        <v>1409</v>
      </c>
      <c r="D874" t="s">
        <v>1410</v>
      </c>
    </row>
    <row r="875" spans="1:4" x14ac:dyDescent="0.25">
      <c r="A875" s="4" t="str">
        <f>HYPERLINK("http://www.autodoc.ru/Web/price/art/DWLAN97913?analog=on","DWLAN97913")</f>
        <v>DWLAN97913</v>
      </c>
      <c r="B875" s="1" t="s">
        <v>1411</v>
      </c>
      <c r="C875" s="1" t="s">
        <v>1409</v>
      </c>
      <c r="D875" t="s">
        <v>1412</v>
      </c>
    </row>
    <row r="876" spans="1:4" x14ac:dyDescent="0.25">
      <c r="A876" s="4" t="str">
        <f>HYPERLINK("http://www.autodoc.ru/Web/price/art/DWLAN98920?analog=on","DWLAN98920")</f>
        <v>DWLAN98920</v>
      </c>
      <c r="B876" s="1" t="s">
        <v>1413</v>
      </c>
      <c r="C876" s="1" t="s">
        <v>1279</v>
      </c>
      <c r="D876" t="s">
        <v>1414</v>
      </c>
    </row>
    <row r="877" spans="1:4" x14ac:dyDescent="0.25">
      <c r="A877" s="4" t="str">
        <f>HYPERLINK("http://www.autodoc.ru/Web/price/art/DWLAN97930?analog=on","DWLAN97930")</f>
        <v>DWLAN97930</v>
      </c>
      <c r="B877" s="1" t="s">
        <v>1415</v>
      </c>
      <c r="C877" s="1" t="s">
        <v>1409</v>
      </c>
      <c r="D877" t="s">
        <v>1416</v>
      </c>
    </row>
    <row r="878" spans="1:4" x14ac:dyDescent="0.25">
      <c r="A878" s="4" t="str">
        <f>HYPERLINK("http://www.autodoc.ru/Web/price/art/DWLAN989D0?analog=on","DWLAN989D0")</f>
        <v>DWLAN989D0</v>
      </c>
      <c r="B878" s="1" t="s">
        <v>1417</v>
      </c>
      <c r="C878" s="1" t="s">
        <v>1279</v>
      </c>
      <c r="D878" t="s">
        <v>1418</v>
      </c>
    </row>
    <row r="879" spans="1:4" x14ac:dyDescent="0.25">
      <c r="A879" s="4" t="str">
        <f>HYPERLINK("http://www.autodoc.ru/Web/price/art/DWLAN98940?analog=on","DWLAN98940")</f>
        <v>DWLAN98940</v>
      </c>
      <c r="B879" s="1" t="s">
        <v>1419</v>
      </c>
      <c r="C879" s="1" t="s">
        <v>1279</v>
      </c>
      <c r="D879" t="s">
        <v>1420</v>
      </c>
    </row>
    <row r="880" spans="1:4" x14ac:dyDescent="0.25">
      <c r="A880" s="4" t="str">
        <f>HYPERLINK("http://www.autodoc.ru/Web/price/art/DWLAN059F0?analog=on","DWLAN059F0")</f>
        <v>DWLAN059F0</v>
      </c>
      <c r="B880" s="1" t="s">
        <v>1421</v>
      </c>
      <c r="C880" s="1" t="s">
        <v>1126</v>
      </c>
      <c r="D880" t="s">
        <v>1422</v>
      </c>
    </row>
    <row r="881" spans="1:4" x14ac:dyDescent="0.25">
      <c r="A881" s="4" t="str">
        <f>HYPERLINK("http://www.autodoc.ru/Web/price/art/DWLAN98970?analog=on","DWLAN98970")</f>
        <v>DWLAN98970</v>
      </c>
      <c r="B881" s="1" t="s">
        <v>1423</v>
      </c>
      <c r="C881" s="1" t="s">
        <v>1279</v>
      </c>
      <c r="D881" t="s">
        <v>1424</v>
      </c>
    </row>
    <row r="882" spans="1:4" x14ac:dyDescent="0.25">
      <c r="A882" s="3" t="s">
        <v>1425</v>
      </c>
      <c r="B882" s="3"/>
      <c r="C882" s="3"/>
      <c r="D882" s="3"/>
    </row>
    <row r="883" spans="1:4" x14ac:dyDescent="0.25">
      <c r="A883" s="4" t="str">
        <f>HYPERLINK("http://www.autodoc.ru/Web/price/art/DWLEG98100HB?analog=on","DWLEG98100HB")</f>
        <v>DWLEG98100HB</v>
      </c>
      <c r="B883" s="1" t="s">
        <v>1426</v>
      </c>
      <c r="C883" s="1" t="s">
        <v>1427</v>
      </c>
      <c r="D883" t="s">
        <v>1428</v>
      </c>
    </row>
    <row r="884" spans="1:4" x14ac:dyDescent="0.25">
      <c r="A884" s="3" t="s">
        <v>1429</v>
      </c>
      <c r="B884" s="3"/>
      <c r="C884" s="3"/>
      <c r="D884" s="3"/>
    </row>
    <row r="885" spans="1:4" x14ac:dyDescent="0.25">
      <c r="A885" s="4" t="str">
        <f>HYPERLINK("http://www.autodoc.ru/Web/price/art/DWMIZ01000L?analog=on","DWMIZ01000L")</f>
        <v>DWMIZ01000L</v>
      </c>
      <c r="B885" s="1" t="s">
        <v>1430</v>
      </c>
      <c r="C885" s="1" t="s">
        <v>1431</v>
      </c>
      <c r="D885" t="s">
        <v>1432</v>
      </c>
    </row>
    <row r="886" spans="1:4" x14ac:dyDescent="0.25">
      <c r="A886" s="4" t="str">
        <f>HYPERLINK("http://www.autodoc.ru/Web/price/art/DWMIZ11000L?analog=on","DWMIZ11000L")</f>
        <v>DWMIZ11000L</v>
      </c>
      <c r="B886" s="1" t="s">
        <v>1433</v>
      </c>
      <c r="C886" s="1" t="s">
        <v>627</v>
      </c>
      <c r="D886" t="s">
        <v>1434</v>
      </c>
    </row>
    <row r="887" spans="1:4" x14ac:dyDescent="0.25">
      <c r="A887" s="4" t="str">
        <f>HYPERLINK("http://www.autodoc.ru/Web/price/art/DWMIZ01000R?analog=on","DWMIZ01000R")</f>
        <v>DWMIZ01000R</v>
      </c>
      <c r="B887" s="1" t="s">
        <v>1435</v>
      </c>
      <c r="C887" s="1" t="s">
        <v>1431</v>
      </c>
      <c r="D887" t="s">
        <v>1436</v>
      </c>
    </row>
    <row r="888" spans="1:4" x14ac:dyDescent="0.25">
      <c r="A888" s="4" t="str">
        <f>HYPERLINK("http://www.autodoc.ru/Web/price/art/DWMIZ11000R?analog=on","DWMIZ11000R")</f>
        <v>DWMIZ11000R</v>
      </c>
      <c r="B888" s="1" t="s">
        <v>1437</v>
      </c>
      <c r="C888" s="1" t="s">
        <v>627</v>
      </c>
      <c r="D888" t="s">
        <v>1438</v>
      </c>
    </row>
    <row r="889" spans="1:4" x14ac:dyDescent="0.25">
      <c r="A889" s="4" t="str">
        <f>HYPERLINK("http://www.autodoc.ru/Web/price/art/DWMIZ01001L?analog=on","DWMIZ01001L")</f>
        <v>DWMIZ01001L</v>
      </c>
      <c r="B889" s="1" t="s">
        <v>1439</v>
      </c>
      <c r="C889" s="1" t="s">
        <v>1431</v>
      </c>
      <c r="D889" t="s">
        <v>1440</v>
      </c>
    </row>
    <row r="890" spans="1:4" x14ac:dyDescent="0.25">
      <c r="A890" s="4" t="str">
        <f>HYPERLINK("http://www.autodoc.ru/Web/price/art/DWMIZ01001R?analog=on","DWMIZ01001R")</f>
        <v>DWMIZ01001R</v>
      </c>
      <c r="B890" s="1" t="s">
        <v>1441</v>
      </c>
      <c r="C890" s="1" t="s">
        <v>1431</v>
      </c>
      <c r="D890" t="s">
        <v>1442</v>
      </c>
    </row>
    <row r="891" spans="1:4" x14ac:dyDescent="0.25">
      <c r="A891" s="4" t="str">
        <f>HYPERLINK("http://www.autodoc.ru/Web/price/art/DWMIZ01002L?analog=on","DWMIZ01002L")</f>
        <v>DWMIZ01002L</v>
      </c>
      <c r="B891" s="1" t="s">
        <v>1430</v>
      </c>
      <c r="C891" s="1" t="s">
        <v>1431</v>
      </c>
      <c r="D891" t="s">
        <v>1443</v>
      </c>
    </row>
    <row r="892" spans="1:4" x14ac:dyDescent="0.25">
      <c r="A892" s="4" t="str">
        <f>HYPERLINK("http://www.autodoc.ru/Web/price/art/DWMIZ01002R?analog=on","DWMIZ01002R")</f>
        <v>DWMIZ01002R</v>
      </c>
      <c r="B892" s="1" t="s">
        <v>1435</v>
      </c>
      <c r="C892" s="1" t="s">
        <v>1431</v>
      </c>
      <c r="D892" t="s">
        <v>1444</v>
      </c>
    </row>
    <row r="893" spans="1:4" x14ac:dyDescent="0.25">
      <c r="A893" s="4" t="str">
        <f>HYPERLINK("http://www.autodoc.ru/Web/price/art/DWMIZ01040YL?analog=on","DWMIZ01040YL")</f>
        <v>DWMIZ01040YL</v>
      </c>
      <c r="B893" s="1" t="s">
        <v>1445</v>
      </c>
      <c r="C893" s="1" t="s">
        <v>1431</v>
      </c>
      <c r="D893" t="s">
        <v>1446</v>
      </c>
    </row>
    <row r="894" spans="1:4" x14ac:dyDescent="0.25">
      <c r="A894" s="4" t="str">
        <f>HYPERLINK("http://www.autodoc.ru/Web/price/art/DWMIZ01040YR?analog=on","DWMIZ01040YR")</f>
        <v>DWMIZ01040YR</v>
      </c>
      <c r="B894" s="1" t="s">
        <v>1447</v>
      </c>
      <c r="C894" s="1" t="s">
        <v>1431</v>
      </c>
      <c r="D894" t="s">
        <v>1448</v>
      </c>
    </row>
    <row r="895" spans="1:4" x14ac:dyDescent="0.25">
      <c r="A895" s="4" t="str">
        <f>HYPERLINK("http://www.autodoc.ru/Web/price/art/DWMIZ01041WL?analog=on","DWMIZ01041WL")</f>
        <v>DWMIZ01041WL</v>
      </c>
      <c r="B895" s="1" t="s">
        <v>1445</v>
      </c>
      <c r="C895" s="1" t="s">
        <v>1431</v>
      </c>
      <c r="D895" t="s">
        <v>1449</v>
      </c>
    </row>
    <row r="896" spans="1:4" x14ac:dyDescent="0.25">
      <c r="A896" s="4" t="str">
        <f>HYPERLINK("http://www.autodoc.ru/Web/price/art/DWMIZ01041WR?analog=on","DWMIZ01041WR")</f>
        <v>DWMIZ01041WR</v>
      </c>
      <c r="B896" s="1" t="s">
        <v>1447</v>
      </c>
      <c r="C896" s="1" t="s">
        <v>1431</v>
      </c>
      <c r="D896" t="s">
        <v>1450</v>
      </c>
    </row>
    <row r="897" spans="1:4" x14ac:dyDescent="0.25">
      <c r="A897" s="4" t="str">
        <f>HYPERLINK("http://www.autodoc.ru/Web/price/art/DWMIZ01042L?analog=on","DWMIZ01042L")</f>
        <v>DWMIZ01042L</v>
      </c>
      <c r="B897" s="1" t="s">
        <v>1445</v>
      </c>
      <c r="C897" s="1" t="s">
        <v>1431</v>
      </c>
      <c r="D897" t="s">
        <v>1451</v>
      </c>
    </row>
    <row r="898" spans="1:4" x14ac:dyDescent="0.25">
      <c r="A898" s="4" t="str">
        <f>HYPERLINK("http://www.autodoc.ru/Web/price/art/DWMIZ01042R?analog=on","DWMIZ01042R")</f>
        <v>DWMIZ01042R</v>
      </c>
      <c r="B898" s="1" t="s">
        <v>1447</v>
      </c>
      <c r="C898" s="1" t="s">
        <v>1431</v>
      </c>
      <c r="D898" t="s">
        <v>1452</v>
      </c>
    </row>
    <row r="899" spans="1:4" x14ac:dyDescent="0.25">
      <c r="A899" s="4" t="str">
        <f>HYPERLINK("http://www.autodoc.ru/Web/price/art/DWMIZ01070L?analog=on","DWMIZ01070L")</f>
        <v>DWMIZ01070L</v>
      </c>
      <c r="B899" s="1" t="s">
        <v>1453</v>
      </c>
      <c r="C899" s="1" t="s">
        <v>1431</v>
      </c>
      <c r="D899" t="s">
        <v>1454</v>
      </c>
    </row>
    <row r="900" spans="1:4" x14ac:dyDescent="0.25">
      <c r="A900" s="4" t="str">
        <f>HYPERLINK("http://www.autodoc.ru/Web/price/art/DWMIZ01070R?analog=on","DWMIZ01070R")</f>
        <v>DWMIZ01070R</v>
      </c>
      <c r="B900" s="1" t="s">
        <v>1455</v>
      </c>
      <c r="C900" s="1" t="s">
        <v>1431</v>
      </c>
      <c r="D900" t="s">
        <v>1456</v>
      </c>
    </row>
    <row r="901" spans="1:4" x14ac:dyDescent="0.25">
      <c r="A901" s="4" t="str">
        <f>HYPERLINK("http://www.autodoc.ru/Web/price/art/DWMIZ01071L?analog=on","DWMIZ01071L")</f>
        <v>DWMIZ01071L</v>
      </c>
      <c r="B901" s="1" t="s">
        <v>1453</v>
      </c>
      <c r="C901" s="1" t="s">
        <v>1431</v>
      </c>
      <c r="D901" t="s">
        <v>1457</v>
      </c>
    </row>
    <row r="902" spans="1:4" x14ac:dyDescent="0.25">
      <c r="A902" s="4" t="str">
        <f>HYPERLINK("http://www.autodoc.ru/Web/price/art/DWMIZ01071R?analog=on","DWMIZ01071R")</f>
        <v>DWMIZ01071R</v>
      </c>
      <c r="B902" s="1" t="s">
        <v>1455</v>
      </c>
      <c r="C902" s="1" t="s">
        <v>1431</v>
      </c>
      <c r="D902" t="s">
        <v>1458</v>
      </c>
    </row>
    <row r="903" spans="1:4" x14ac:dyDescent="0.25">
      <c r="A903" s="4" t="str">
        <f>HYPERLINK("http://www.autodoc.ru/Web/price/art/DWMIZ01140?analog=on","DWMIZ01140")</f>
        <v>DWMIZ01140</v>
      </c>
      <c r="B903" s="1" t="s">
        <v>1459</v>
      </c>
      <c r="C903" s="1" t="s">
        <v>1431</v>
      </c>
      <c r="D903" t="s">
        <v>1460</v>
      </c>
    </row>
    <row r="904" spans="1:4" x14ac:dyDescent="0.25">
      <c r="A904" s="4" t="str">
        <f>HYPERLINK("http://www.autodoc.ru/Web/price/art/DWMIZ01141?analog=on","DWMIZ01141")</f>
        <v>DWMIZ01141</v>
      </c>
      <c r="B904" s="1" t="s">
        <v>1459</v>
      </c>
      <c r="C904" s="1" t="s">
        <v>1431</v>
      </c>
      <c r="D904" t="s">
        <v>1461</v>
      </c>
    </row>
    <row r="905" spans="1:4" x14ac:dyDescent="0.25">
      <c r="A905" s="4" t="str">
        <f>HYPERLINK("http://www.autodoc.ru/Web/price/art/DWMIZ01160B?analog=on","DWMIZ01160B")</f>
        <v>DWMIZ01160B</v>
      </c>
      <c r="B905" s="1" t="s">
        <v>1462</v>
      </c>
      <c r="C905" s="1" t="s">
        <v>1431</v>
      </c>
      <c r="D905" t="s">
        <v>1463</v>
      </c>
    </row>
    <row r="906" spans="1:4" x14ac:dyDescent="0.25">
      <c r="A906" s="4" t="str">
        <f>HYPERLINK("http://www.autodoc.ru/Web/price/art/DWMIZ01161?analog=on","DWMIZ01161")</f>
        <v>DWMIZ01161</v>
      </c>
      <c r="B906" s="1" t="s">
        <v>1462</v>
      </c>
      <c r="C906" s="1" t="s">
        <v>1431</v>
      </c>
      <c r="D906" t="s">
        <v>1464</v>
      </c>
    </row>
    <row r="907" spans="1:4" x14ac:dyDescent="0.25">
      <c r="A907" s="4" t="str">
        <f>HYPERLINK("http://www.autodoc.ru/Web/price/art/DWMIZ01190?analog=on","DWMIZ01190")</f>
        <v>DWMIZ01190</v>
      </c>
      <c r="B907" s="1" t="s">
        <v>1465</v>
      </c>
      <c r="C907" s="1" t="s">
        <v>1431</v>
      </c>
      <c r="D907" t="s">
        <v>1466</v>
      </c>
    </row>
    <row r="908" spans="1:4" x14ac:dyDescent="0.25">
      <c r="A908" s="4" t="str">
        <f>HYPERLINK("http://www.autodoc.ru/Web/price/art/DWMIZ01191?analog=on","DWMIZ01191")</f>
        <v>DWMIZ01191</v>
      </c>
      <c r="B908" s="1" t="s">
        <v>1465</v>
      </c>
      <c r="C908" s="1" t="s">
        <v>1431</v>
      </c>
      <c r="D908" t="s">
        <v>1467</v>
      </c>
    </row>
    <row r="909" spans="1:4" x14ac:dyDescent="0.25">
      <c r="A909" s="4" t="str">
        <f>HYPERLINK("http://www.autodoc.ru/Web/price/art/DWMIZ01240?analog=on","DWMIZ01240")</f>
        <v>DWMIZ01240</v>
      </c>
      <c r="B909" s="1" t="s">
        <v>1468</v>
      </c>
      <c r="C909" s="1" t="s">
        <v>1431</v>
      </c>
      <c r="D909" t="s">
        <v>1469</v>
      </c>
    </row>
    <row r="910" spans="1:4" x14ac:dyDescent="0.25">
      <c r="A910" s="4" t="str">
        <f>HYPERLINK("http://www.autodoc.ru/Web/price/art/DWMIZ01241?analog=on","DWMIZ01241")</f>
        <v>DWMIZ01241</v>
      </c>
      <c r="B910" s="1" t="s">
        <v>1468</v>
      </c>
      <c r="C910" s="1" t="s">
        <v>1431</v>
      </c>
      <c r="D910" t="s">
        <v>1470</v>
      </c>
    </row>
    <row r="911" spans="1:4" x14ac:dyDescent="0.25">
      <c r="A911" s="4" t="str">
        <f>HYPERLINK("http://www.autodoc.ru/Web/price/art/DWMIZ01270L?analog=on","DWMIZ01270L")</f>
        <v>DWMIZ01270L</v>
      </c>
      <c r="B911" s="1" t="s">
        <v>1471</v>
      </c>
      <c r="C911" s="1" t="s">
        <v>1431</v>
      </c>
      <c r="D911" t="s">
        <v>1472</v>
      </c>
    </row>
    <row r="912" spans="1:4" x14ac:dyDescent="0.25">
      <c r="A912" s="4" t="str">
        <f>HYPERLINK("http://www.autodoc.ru/Web/price/art/DWMIZ01270R?analog=on","DWMIZ01270R")</f>
        <v>DWMIZ01270R</v>
      </c>
      <c r="B912" s="1" t="s">
        <v>1473</v>
      </c>
      <c r="C912" s="1" t="s">
        <v>1431</v>
      </c>
      <c r="D912" t="s">
        <v>1474</v>
      </c>
    </row>
    <row r="913" spans="1:4" x14ac:dyDescent="0.25">
      <c r="A913" s="4" t="str">
        <f>HYPERLINK("http://www.autodoc.ru/Web/price/art/DWMIZ01271L?analog=on","DWMIZ01271L")</f>
        <v>DWMIZ01271L</v>
      </c>
      <c r="B913" s="1" t="s">
        <v>1471</v>
      </c>
      <c r="C913" s="1" t="s">
        <v>1431</v>
      </c>
      <c r="D913" t="s">
        <v>1475</v>
      </c>
    </row>
    <row r="914" spans="1:4" x14ac:dyDescent="0.25">
      <c r="A914" s="4" t="str">
        <f>HYPERLINK("http://www.autodoc.ru/Web/price/art/DWMIZ01271R?analog=on","DWMIZ01271R")</f>
        <v>DWMIZ01271R</v>
      </c>
      <c r="B914" s="1" t="s">
        <v>1473</v>
      </c>
      <c r="C914" s="1" t="s">
        <v>1431</v>
      </c>
      <c r="D914" t="s">
        <v>1476</v>
      </c>
    </row>
    <row r="915" spans="1:4" x14ac:dyDescent="0.25">
      <c r="A915" s="4" t="str">
        <f>HYPERLINK("http://www.autodoc.ru/Web/price/art/DWMIZ01280WZ?analog=on","DWMIZ01280WZ")</f>
        <v>DWMIZ01280WZ</v>
      </c>
      <c r="B915" s="1" t="s">
        <v>1477</v>
      </c>
      <c r="C915" s="1" t="s">
        <v>1431</v>
      </c>
      <c r="D915" t="s">
        <v>1478</v>
      </c>
    </row>
    <row r="916" spans="1:4" x14ac:dyDescent="0.25">
      <c r="A916" s="4" t="str">
        <f>HYPERLINK("http://www.autodoc.ru/Web/price/art/DWMIZ01281Z?analog=on","DWMIZ01281Z")</f>
        <v>DWMIZ01281Z</v>
      </c>
      <c r="B916" s="1" t="s">
        <v>1477</v>
      </c>
      <c r="C916" s="1" t="s">
        <v>1431</v>
      </c>
      <c r="D916" t="s">
        <v>1479</v>
      </c>
    </row>
    <row r="917" spans="1:4" x14ac:dyDescent="0.25">
      <c r="A917" s="4" t="str">
        <f>HYPERLINK("http://www.autodoc.ru/Web/price/art/DWMIZ01300L?analog=on","DWMIZ01300L")</f>
        <v>DWMIZ01300L</v>
      </c>
      <c r="B917" s="1" t="s">
        <v>1480</v>
      </c>
      <c r="C917" s="1" t="s">
        <v>1431</v>
      </c>
      <c r="D917" t="s">
        <v>1481</v>
      </c>
    </row>
    <row r="918" spans="1:4" x14ac:dyDescent="0.25">
      <c r="A918" s="4" t="str">
        <f>HYPERLINK("http://www.autodoc.ru/Web/price/art/DWMIZ01300R?analog=on","DWMIZ01300R")</f>
        <v>DWMIZ01300R</v>
      </c>
      <c r="B918" s="1" t="s">
        <v>1482</v>
      </c>
      <c r="C918" s="1" t="s">
        <v>1431</v>
      </c>
      <c r="D918" t="s">
        <v>1483</v>
      </c>
    </row>
    <row r="919" spans="1:4" x14ac:dyDescent="0.25">
      <c r="A919" s="4" t="str">
        <f>HYPERLINK("http://www.autodoc.ru/Web/price/art/DWMIZ01301L?analog=on","DWMIZ01301L")</f>
        <v>DWMIZ01301L</v>
      </c>
      <c r="B919" s="1" t="s">
        <v>1480</v>
      </c>
      <c r="C919" s="1" t="s">
        <v>1431</v>
      </c>
      <c r="D919" t="s">
        <v>1484</v>
      </c>
    </row>
    <row r="920" spans="1:4" x14ac:dyDescent="0.25">
      <c r="A920" s="4" t="str">
        <f>HYPERLINK("http://www.autodoc.ru/Web/price/art/DWMIZ01301R?analog=on","DWMIZ01301R")</f>
        <v>DWMIZ01301R</v>
      </c>
      <c r="B920" s="1" t="s">
        <v>1482</v>
      </c>
      <c r="C920" s="1" t="s">
        <v>1431</v>
      </c>
      <c r="D920" t="s">
        <v>1485</v>
      </c>
    </row>
    <row r="921" spans="1:4" x14ac:dyDescent="0.25">
      <c r="A921" s="4" t="str">
        <f>HYPERLINK("http://www.autodoc.ru/Web/price/art/DWMIZ01330?analog=on","DWMIZ01330")</f>
        <v>DWMIZ01330</v>
      </c>
      <c r="B921" s="1" t="s">
        <v>1486</v>
      </c>
      <c r="C921" s="1" t="s">
        <v>1431</v>
      </c>
      <c r="D921" t="s">
        <v>1487</v>
      </c>
    </row>
    <row r="922" spans="1:4" x14ac:dyDescent="0.25">
      <c r="A922" s="4" t="str">
        <f>HYPERLINK("http://www.autodoc.ru/Web/price/art/DWMIZ01380?analog=on","DWMIZ01380")</f>
        <v>DWMIZ01380</v>
      </c>
      <c r="B922" s="1" t="s">
        <v>1488</v>
      </c>
      <c r="C922" s="1" t="s">
        <v>1431</v>
      </c>
      <c r="D922" t="s">
        <v>1489</v>
      </c>
    </row>
    <row r="923" spans="1:4" x14ac:dyDescent="0.25">
      <c r="A923" s="4" t="str">
        <f>HYPERLINK("http://www.autodoc.ru/Web/price/art/DWMIZ01381?analog=on","DWMIZ01381")</f>
        <v>DWMIZ01381</v>
      </c>
      <c r="B923" s="1" t="s">
        <v>1488</v>
      </c>
      <c r="C923" s="1" t="s">
        <v>1431</v>
      </c>
      <c r="D923" t="s">
        <v>1490</v>
      </c>
    </row>
    <row r="924" spans="1:4" x14ac:dyDescent="0.25">
      <c r="A924" s="4" t="str">
        <f>HYPERLINK("http://www.autodoc.ru/Web/price/art/DWMIZ01450L?analog=on","DWMIZ01450L")</f>
        <v>DWMIZ01450L</v>
      </c>
      <c r="B924" s="1" t="s">
        <v>1491</v>
      </c>
      <c r="C924" s="1" t="s">
        <v>1431</v>
      </c>
      <c r="D924" t="s">
        <v>1492</v>
      </c>
    </row>
    <row r="925" spans="1:4" x14ac:dyDescent="0.25">
      <c r="A925" s="4" t="str">
        <f>HYPERLINK("http://www.autodoc.ru/Web/price/art/DWMIZ01450R?analog=on","DWMIZ01450R")</f>
        <v>DWMIZ01450R</v>
      </c>
      <c r="B925" s="1" t="s">
        <v>1493</v>
      </c>
      <c r="C925" s="1" t="s">
        <v>1431</v>
      </c>
      <c r="D925" t="s">
        <v>1494</v>
      </c>
    </row>
    <row r="926" spans="1:4" x14ac:dyDescent="0.25">
      <c r="A926" s="4" t="str">
        <f>HYPERLINK("http://www.autodoc.ru/Web/price/art/DWMIZ01460L?analog=on","DWMIZ01460L")</f>
        <v>DWMIZ01460L</v>
      </c>
      <c r="B926" s="1" t="s">
        <v>1495</v>
      </c>
      <c r="C926" s="1" t="s">
        <v>1431</v>
      </c>
      <c r="D926" t="s">
        <v>1496</v>
      </c>
    </row>
    <row r="927" spans="1:4" x14ac:dyDescent="0.25">
      <c r="A927" s="4" t="str">
        <f>HYPERLINK("http://www.autodoc.ru/Web/price/art/DWMIZ01460R?analog=on","DWMIZ01460R")</f>
        <v>DWMIZ01460R</v>
      </c>
      <c r="B927" s="1" t="s">
        <v>1497</v>
      </c>
      <c r="C927" s="1" t="s">
        <v>1431</v>
      </c>
      <c r="D927" t="s">
        <v>1498</v>
      </c>
    </row>
    <row r="928" spans="1:4" x14ac:dyDescent="0.25">
      <c r="A928" s="4" t="str">
        <f>HYPERLINK("http://www.autodoc.ru/Web/price/art/DWMIZ01480L?analog=on","DWMIZ01480L")</f>
        <v>DWMIZ01480L</v>
      </c>
      <c r="B928" s="1" t="s">
        <v>1499</v>
      </c>
      <c r="C928" s="1" t="s">
        <v>1431</v>
      </c>
      <c r="D928" t="s">
        <v>1500</v>
      </c>
    </row>
    <row r="929" spans="1:4" x14ac:dyDescent="0.25">
      <c r="A929" s="4" t="str">
        <f>HYPERLINK("http://www.autodoc.ru/Web/price/art/DWMIZ01480R?analog=on","DWMIZ01480R")</f>
        <v>DWMIZ01480R</v>
      </c>
      <c r="B929" s="1" t="s">
        <v>1501</v>
      </c>
      <c r="C929" s="1" t="s">
        <v>1431</v>
      </c>
      <c r="D929" t="s">
        <v>1502</v>
      </c>
    </row>
    <row r="930" spans="1:4" x14ac:dyDescent="0.25">
      <c r="A930" s="4" t="str">
        <f>HYPERLINK("http://www.autodoc.ru/Web/price/art/DWMIZ01490L?analog=on","DWMIZ01490L")</f>
        <v>DWMIZ01490L</v>
      </c>
      <c r="C930" s="1" t="s">
        <v>1431</v>
      </c>
      <c r="D930" t="s">
        <v>1503</v>
      </c>
    </row>
    <row r="931" spans="1:4" x14ac:dyDescent="0.25">
      <c r="A931" s="4" t="str">
        <f>HYPERLINK("http://www.autodoc.ru/Web/price/art/DWMIZ01490R?analog=on","DWMIZ01490R")</f>
        <v>DWMIZ01490R</v>
      </c>
      <c r="C931" s="1" t="s">
        <v>1431</v>
      </c>
      <c r="D931" t="s">
        <v>1504</v>
      </c>
    </row>
    <row r="932" spans="1:4" x14ac:dyDescent="0.25">
      <c r="A932" s="4" t="str">
        <f>HYPERLINK("http://www.autodoc.ru/Web/price/art/DWMIZ01510L?analog=on","DWMIZ01510L")</f>
        <v>DWMIZ01510L</v>
      </c>
      <c r="B932" s="1" t="s">
        <v>1505</v>
      </c>
      <c r="C932" s="1" t="s">
        <v>1431</v>
      </c>
      <c r="D932" t="s">
        <v>1506</v>
      </c>
    </row>
    <row r="933" spans="1:4" x14ac:dyDescent="0.25">
      <c r="A933" s="4" t="str">
        <f>HYPERLINK("http://www.autodoc.ru/Web/price/art/DWMIZ01510R?analog=on","DWMIZ01510R")</f>
        <v>DWMIZ01510R</v>
      </c>
      <c r="B933" s="1" t="s">
        <v>1507</v>
      </c>
      <c r="C933" s="1" t="s">
        <v>1431</v>
      </c>
      <c r="D933" t="s">
        <v>1508</v>
      </c>
    </row>
    <row r="934" spans="1:4" x14ac:dyDescent="0.25">
      <c r="A934" s="4" t="str">
        <f>HYPERLINK("http://www.autodoc.ru/Web/price/art/DWMIZ01520L?analog=on","DWMIZ01520L")</f>
        <v>DWMIZ01520L</v>
      </c>
      <c r="B934" s="1" t="s">
        <v>1509</v>
      </c>
      <c r="C934" s="1" t="s">
        <v>1431</v>
      </c>
      <c r="D934" t="s">
        <v>1510</v>
      </c>
    </row>
    <row r="935" spans="1:4" x14ac:dyDescent="0.25">
      <c r="A935" s="4" t="str">
        <f>HYPERLINK("http://www.autodoc.ru/Web/price/art/DWMIZ01520R?analog=on","DWMIZ01520R")</f>
        <v>DWMIZ01520R</v>
      </c>
      <c r="B935" s="1" t="s">
        <v>1511</v>
      </c>
      <c r="C935" s="1" t="s">
        <v>1431</v>
      </c>
      <c r="D935" t="s">
        <v>1512</v>
      </c>
    </row>
    <row r="936" spans="1:4" x14ac:dyDescent="0.25">
      <c r="A936" s="4" t="str">
        <f>HYPERLINK("http://www.autodoc.ru/Web/price/art/DWMIZ015B0?analog=on","DWMIZ015B0")</f>
        <v>DWMIZ015B0</v>
      </c>
      <c r="B936" s="1" t="s">
        <v>1513</v>
      </c>
      <c r="C936" s="1" t="s">
        <v>1431</v>
      </c>
      <c r="D936" t="s">
        <v>1514</v>
      </c>
    </row>
    <row r="937" spans="1:4" x14ac:dyDescent="0.25">
      <c r="A937" s="4" t="str">
        <f>HYPERLINK("http://www.autodoc.ru/Web/price/art/DWMIZ01560L?analog=on","DWMIZ01560L")</f>
        <v>DWMIZ01560L</v>
      </c>
      <c r="B937" s="1" t="s">
        <v>1515</v>
      </c>
      <c r="C937" s="1" t="s">
        <v>1431</v>
      </c>
      <c r="D937" t="s">
        <v>1516</v>
      </c>
    </row>
    <row r="938" spans="1:4" x14ac:dyDescent="0.25">
      <c r="A938" s="4" t="str">
        <f>HYPERLINK("http://www.autodoc.ru/Web/price/art/DWMIZ01560R?analog=on","DWMIZ01560R")</f>
        <v>DWMIZ01560R</v>
      </c>
      <c r="B938" s="1" t="s">
        <v>1517</v>
      </c>
      <c r="C938" s="1" t="s">
        <v>1431</v>
      </c>
      <c r="D938" t="s">
        <v>1518</v>
      </c>
    </row>
    <row r="939" spans="1:4" x14ac:dyDescent="0.25">
      <c r="A939" s="4" t="str">
        <f>HYPERLINK("http://www.autodoc.ru/Web/price/art/DWMIZ01580N?analog=on","DWMIZ01580N")</f>
        <v>DWMIZ01580N</v>
      </c>
      <c r="B939" s="1" t="s">
        <v>1519</v>
      </c>
      <c r="C939" s="1" t="s">
        <v>1431</v>
      </c>
      <c r="D939" t="s">
        <v>1520</v>
      </c>
    </row>
    <row r="940" spans="1:4" x14ac:dyDescent="0.25">
      <c r="A940" s="4" t="str">
        <f>HYPERLINK("http://www.autodoc.ru/Web/price/art/DWMIZ01600?analog=on","DWMIZ01600")</f>
        <v>DWMIZ01600</v>
      </c>
      <c r="B940" s="1" t="s">
        <v>1521</v>
      </c>
      <c r="C940" s="1" t="s">
        <v>1431</v>
      </c>
      <c r="D940" t="s">
        <v>1522</v>
      </c>
    </row>
    <row r="941" spans="1:4" x14ac:dyDescent="0.25">
      <c r="A941" s="4" t="str">
        <f>HYPERLINK("http://www.autodoc.ru/Web/price/art/DWMIZ01640B?analog=on","DWMIZ01640B")</f>
        <v>DWMIZ01640B</v>
      </c>
      <c r="B941" s="1" t="s">
        <v>1523</v>
      </c>
      <c r="C941" s="1" t="s">
        <v>1431</v>
      </c>
      <c r="D941" t="s">
        <v>1524</v>
      </c>
    </row>
    <row r="942" spans="1:4" x14ac:dyDescent="0.25">
      <c r="A942" s="4" t="str">
        <f>HYPERLINK("http://www.autodoc.ru/Web/price/art/DWMIZ01641?analog=on","DWMIZ01641")</f>
        <v>DWMIZ01641</v>
      </c>
      <c r="B942" s="1" t="s">
        <v>1523</v>
      </c>
      <c r="C942" s="1" t="s">
        <v>1431</v>
      </c>
      <c r="D942" t="s">
        <v>1525</v>
      </c>
    </row>
    <row r="943" spans="1:4" x14ac:dyDescent="0.25">
      <c r="A943" s="4" t="str">
        <f>HYPERLINK("http://www.autodoc.ru/Web/price/art/DWMIZ11740L?analog=on","DWMIZ11740L")</f>
        <v>DWMIZ11740L</v>
      </c>
      <c r="B943" s="1" t="s">
        <v>1526</v>
      </c>
      <c r="C943" s="1" t="s">
        <v>627</v>
      </c>
      <c r="D943" t="s">
        <v>1527</v>
      </c>
    </row>
    <row r="944" spans="1:4" x14ac:dyDescent="0.25">
      <c r="A944" s="4" t="str">
        <f>HYPERLINK("http://www.autodoc.ru/Web/price/art/DWMIZ01740L?analog=on","DWMIZ01740L")</f>
        <v>DWMIZ01740L</v>
      </c>
      <c r="B944" s="1" t="s">
        <v>1528</v>
      </c>
      <c r="C944" s="1" t="s">
        <v>1431</v>
      </c>
      <c r="D944" t="s">
        <v>1527</v>
      </c>
    </row>
    <row r="945" spans="1:4" x14ac:dyDescent="0.25">
      <c r="A945" s="4" t="str">
        <f>HYPERLINK("http://www.autodoc.ru/Web/price/art/DWMIZ01740R?analog=on","DWMIZ01740R")</f>
        <v>DWMIZ01740R</v>
      </c>
      <c r="B945" s="1" t="s">
        <v>1529</v>
      </c>
      <c r="C945" s="1" t="s">
        <v>1431</v>
      </c>
      <c r="D945" t="s">
        <v>1530</v>
      </c>
    </row>
    <row r="946" spans="1:4" x14ac:dyDescent="0.25">
      <c r="A946" s="4" t="str">
        <f>HYPERLINK("http://www.autodoc.ru/Web/price/art/DWMIZ11740R?analog=on","DWMIZ11740R")</f>
        <v>DWMIZ11740R</v>
      </c>
      <c r="B946" s="1" t="s">
        <v>1531</v>
      </c>
      <c r="C946" s="1" t="s">
        <v>627</v>
      </c>
      <c r="D946" t="s">
        <v>1530</v>
      </c>
    </row>
    <row r="947" spans="1:4" x14ac:dyDescent="0.25">
      <c r="A947" s="4" t="str">
        <f>HYPERLINK("http://www.autodoc.ru/Web/price/art/DWMIZ01741RWN?analog=on","DWMIZ01741RWN")</f>
        <v>DWMIZ01741RWN</v>
      </c>
      <c r="B947" s="1" t="s">
        <v>1532</v>
      </c>
      <c r="C947" s="1" t="s">
        <v>1431</v>
      </c>
      <c r="D947" t="s">
        <v>1533</v>
      </c>
    </row>
    <row r="948" spans="1:4" x14ac:dyDescent="0.25">
      <c r="A948" s="4" t="str">
        <f>HYPERLINK("http://www.autodoc.ru/Web/price/art/DWMIZ01742L?analog=on","DWMIZ01742L")</f>
        <v>DWMIZ01742L</v>
      </c>
      <c r="B948" s="1" t="s">
        <v>1528</v>
      </c>
      <c r="C948" s="1" t="s">
        <v>1431</v>
      </c>
      <c r="D948" t="s">
        <v>1534</v>
      </c>
    </row>
    <row r="949" spans="1:4" x14ac:dyDescent="0.25">
      <c r="A949" s="4" t="str">
        <f>HYPERLINK("http://www.autodoc.ru/Web/price/art/DWMIZ01742R?analog=on","DWMIZ01742R")</f>
        <v>DWMIZ01742R</v>
      </c>
      <c r="B949" s="1" t="s">
        <v>1529</v>
      </c>
      <c r="C949" s="1" t="s">
        <v>1431</v>
      </c>
      <c r="D949" t="s">
        <v>1535</v>
      </c>
    </row>
    <row r="950" spans="1:4" x14ac:dyDescent="0.25">
      <c r="A950" s="4" t="str">
        <f>HYPERLINK("http://www.autodoc.ru/Web/price/art/DWMIZ01810Z?analog=on","DWMIZ01810Z")</f>
        <v>DWMIZ01810Z</v>
      </c>
      <c r="B950" s="1" t="s">
        <v>1536</v>
      </c>
      <c r="C950" s="1" t="s">
        <v>1431</v>
      </c>
      <c r="D950" t="s">
        <v>1537</v>
      </c>
    </row>
    <row r="951" spans="1:4" x14ac:dyDescent="0.25">
      <c r="A951" s="4" t="str">
        <f>HYPERLINK("http://www.autodoc.ru/Web/price/art/DWMIZ01880?analog=on","DWMIZ01880")</f>
        <v>DWMIZ01880</v>
      </c>
      <c r="B951" s="1" t="s">
        <v>1538</v>
      </c>
      <c r="C951" s="1" t="s">
        <v>1431</v>
      </c>
      <c r="D951" t="s">
        <v>1539</v>
      </c>
    </row>
    <row r="952" spans="1:4" x14ac:dyDescent="0.25">
      <c r="A952" s="4" t="str">
        <f>HYPERLINK("http://www.autodoc.ru/Web/price/art/DWMIZ01900?analog=on","DWMIZ01900")</f>
        <v>DWMIZ01900</v>
      </c>
      <c r="B952" s="1" t="s">
        <v>1540</v>
      </c>
      <c r="C952" s="1" t="s">
        <v>1431</v>
      </c>
      <c r="D952" t="s">
        <v>1541</v>
      </c>
    </row>
    <row r="953" spans="1:4" x14ac:dyDescent="0.25">
      <c r="A953" s="4" t="str">
        <f>HYPERLINK("http://www.autodoc.ru/Web/price/art/DWMIZ019A0L?analog=on","DWMIZ019A0L")</f>
        <v>DWMIZ019A0L</v>
      </c>
      <c r="B953" s="1" t="s">
        <v>1542</v>
      </c>
      <c r="C953" s="1" t="s">
        <v>1431</v>
      </c>
      <c r="D953" t="s">
        <v>1543</v>
      </c>
    </row>
    <row r="954" spans="1:4" x14ac:dyDescent="0.25">
      <c r="A954" s="4" t="str">
        <f>HYPERLINK("http://www.autodoc.ru/Web/price/art/DWMIZ019A0R?analog=on","DWMIZ019A0R")</f>
        <v>DWMIZ019A0R</v>
      </c>
      <c r="B954" s="1" t="s">
        <v>1544</v>
      </c>
      <c r="C954" s="1" t="s">
        <v>1431</v>
      </c>
      <c r="D954" t="s">
        <v>1545</v>
      </c>
    </row>
    <row r="955" spans="1:4" x14ac:dyDescent="0.25">
      <c r="A955" s="4" t="str">
        <f>HYPERLINK("http://www.autodoc.ru/Web/price/art/DWMIZ01910?analog=on","DWMIZ01910")</f>
        <v>DWMIZ01910</v>
      </c>
      <c r="B955" s="1" t="s">
        <v>1546</v>
      </c>
      <c r="C955" s="1" t="s">
        <v>1431</v>
      </c>
      <c r="D955" t="s">
        <v>1547</v>
      </c>
    </row>
    <row r="956" spans="1:4" x14ac:dyDescent="0.25">
      <c r="A956" s="4" t="str">
        <f>HYPERLINK("http://www.autodoc.ru/Web/price/art/DWMIZ01912?analog=on","DWMIZ01912")</f>
        <v>DWMIZ01912</v>
      </c>
      <c r="B956" s="1" t="s">
        <v>1548</v>
      </c>
      <c r="C956" s="1" t="s">
        <v>1431</v>
      </c>
      <c r="D956" t="s">
        <v>1549</v>
      </c>
    </row>
    <row r="957" spans="1:4" x14ac:dyDescent="0.25">
      <c r="A957" s="4" t="str">
        <f>HYPERLINK("http://www.autodoc.ru/Web/price/art/DWMIZ019B0L?analog=on","DWMIZ019B0L")</f>
        <v>DWMIZ019B0L</v>
      </c>
      <c r="B957" s="1" t="s">
        <v>1550</v>
      </c>
      <c r="C957" s="1" t="s">
        <v>1431</v>
      </c>
      <c r="D957" t="s">
        <v>1551</v>
      </c>
    </row>
    <row r="958" spans="1:4" x14ac:dyDescent="0.25">
      <c r="A958" s="4" t="str">
        <f>HYPERLINK("http://www.autodoc.ru/Web/price/art/DWMIZ019B0R?analog=on","DWMIZ019B0R")</f>
        <v>DWMIZ019B0R</v>
      </c>
      <c r="B958" s="1" t="s">
        <v>1552</v>
      </c>
      <c r="C958" s="1" t="s">
        <v>1431</v>
      </c>
      <c r="D958" t="s">
        <v>1553</v>
      </c>
    </row>
    <row r="959" spans="1:4" x14ac:dyDescent="0.25">
      <c r="A959" s="4" t="str">
        <f>HYPERLINK("http://www.autodoc.ru/Web/price/art/DWMIZ01920?analog=on","DWMIZ01920")</f>
        <v>DWMIZ01920</v>
      </c>
      <c r="B959" s="1" t="s">
        <v>1554</v>
      </c>
      <c r="C959" s="1" t="s">
        <v>1431</v>
      </c>
      <c r="D959" t="s">
        <v>1555</v>
      </c>
    </row>
    <row r="960" spans="1:4" x14ac:dyDescent="0.25">
      <c r="A960" s="4" t="str">
        <f>HYPERLINK("http://www.autodoc.ru/Web/price/art/DWMIZ01931?analog=on","DWMIZ01931")</f>
        <v>DWMIZ01931</v>
      </c>
      <c r="B960" s="1" t="s">
        <v>1556</v>
      </c>
      <c r="C960" s="1" t="s">
        <v>1431</v>
      </c>
      <c r="D960" t="s">
        <v>1557</v>
      </c>
    </row>
    <row r="961" spans="1:4" x14ac:dyDescent="0.25">
      <c r="A961" s="4" t="str">
        <f>HYPERLINK("http://www.autodoc.ru/Web/price/art/DWMIZ019D0?analog=on","DWMIZ019D0")</f>
        <v>DWMIZ019D0</v>
      </c>
      <c r="B961" s="1" t="s">
        <v>1558</v>
      </c>
      <c r="C961" s="1" t="s">
        <v>1431</v>
      </c>
      <c r="D961" t="s">
        <v>1559</v>
      </c>
    </row>
    <row r="962" spans="1:4" x14ac:dyDescent="0.25">
      <c r="A962" s="4" t="str">
        <f>HYPERLINK("http://www.autodoc.ru/Web/price/art/DWMIZ009F0?analog=on","DWMIZ009F0")</f>
        <v>DWMIZ009F0</v>
      </c>
      <c r="B962" s="1" t="s">
        <v>1560</v>
      </c>
      <c r="C962" s="1" t="s">
        <v>1561</v>
      </c>
      <c r="D962" t="s">
        <v>1562</v>
      </c>
    </row>
    <row r="963" spans="1:4" x14ac:dyDescent="0.25">
      <c r="A963" s="3" t="s">
        <v>1563</v>
      </c>
      <c r="B963" s="3"/>
      <c r="C963" s="3"/>
      <c r="D963" s="3"/>
    </row>
    <row r="964" spans="1:4" x14ac:dyDescent="0.25">
      <c r="A964" s="4" t="str">
        <f>HYPERLINK("http://www.autodoc.ru/Web/price/art/DWNEX08000L?analog=on","DWNEX08000L")</f>
        <v>DWNEX08000L</v>
      </c>
      <c r="B964" s="1" t="s">
        <v>1564</v>
      </c>
      <c r="C964" s="1" t="s">
        <v>436</v>
      </c>
      <c r="D964" t="s">
        <v>1565</v>
      </c>
    </row>
    <row r="965" spans="1:4" x14ac:dyDescent="0.25">
      <c r="A965" s="4" t="str">
        <f>HYPERLINK("http://www.autodoc.ru/Web/price/art/DWNEX08000R?analog=on","DWNEX08000R")</f>
        <v>DWNEX08000R</v>
      </c>
      <c r="B965" s="1" t="s">
        <v>1566</v>
      </c>
      <c r="C965" s="1" t="s">
        <v>436</v>
      </c>
      <c r="D965" t="s">
        <v>1567</v>
      </c>
    </row>
    <row r="966" spans="1:4" x14ac:dyDescent="0.25">
      <c r="A966" s="4" t="str">
        <f>HYPERLINK("http://www.autodoc.ru/Web/price/art/DWNEX08001L?analog=on","DWNEX08001L")</f>
        <v>DWNEX08001L</v>
      </c>
      <c r="B966" s="1" t="s">
        <v>1564</v>
      </c>
      <c r="C966" s="1" t="s">
        <v>436</v>
      </c>
      <c r="D966" t="s">
        <v>1568</v>
      </c>
    </row>
    <row r="967" spans="1:4" x14ac:dyDescent="0.25">
      <c r="A967" s="4" t="str">
        <f>HYPERLINK("http://www.autodoc.ru/Web/price/art/DWNEX08001R?analog=on","DWNEX08001R")</f>
        <v>DWNEX08001R</v>
      </c>
      <c r="B967" s="1" t="s">
        <v>1566</v>
      </c>
      <c r="C967" s="1" t="s">
        <v>436</v>
      </c>
      <c r="D967" t="s">
        <v>1569</v>
      </c>
    </row>
    <row r="968" spans="1:4" x14ac:dyDescent="0.25">
      <c r="A968" s="4" t="str">
        <f>HYPERLINK("http://www.autodoc.ru/Web/price/art/RNMEG03070Z?analog=on","RNMEG03070Z")</f>
        <v>RNMEG03070Z</v>
      </c>
      <c r="B968" s="1" t="s">
        <v>1570</v>
      </c>
      <c r="C968" s="1" t="s">
        <v>1376</v>
      </c>
      <c r="D968" t="s">
        <v>1571</v>
      </c>
    </row>
    <row r="969" spans="1:4" x14ac:dyDescent="0.25">
      <c r="A969" s="4" t="str">
        <f>HYPERLINK("http://www.autodoc.ru/Web/price/art/DWNEX08070Z?analog=on","DWNEX08070Z")</f>
        <v>DWNEX08070Z</v>
      </c>
      <c r="B969" s="1" t="s">
        <v>1570</v>
      </c>
      <c r="C969" s="1" t="s">
        <v>436</v>
      </c>
      <c r="D969" t="s">
        <v>1572</v>
      </c>
    </row>
    <row r="970" spans="1:4" x14ac:dyDescent="0.25">
      <c r="A970" s="4" t="str">
        <f>HYPERLINK("http://www.autodoc.ru/Web/price/art/DWNEX11070L?analog=on","DWNEX11070L")</f>
        <v>DWNEX11070L</v>
      </c>
      <c r="B970" s="1" t="s">
        <v>1573</v>
      </c>
      <c r="C970" s="1" t="s">
        <v>627</v>
      </c>
      <c r="D970" t="s">
        <v>1574</v>
      </c>
    </row>
    <row r="971" spans="1:4" x14ac:dyDescent="0.25">
      <c r="A971" s="4" t="str">
        <f>HYPERLINK("http://www.autodoc.ru/Web/price/art/DWNEX11070R?analog=on","DWNEX11070R")</f>
        <v>DWNEX11070R</v>
      </c>
      <c r="B971" s="1" t="s">
        <v>1575</v>
      </c>
      <c r="C971" s="1" t="s">
        <v>627</v>
      </c>
      <c r="D971" t="s">
        <v>1576</v>
      </c>
    </row>
    <row r="972" spans="1:4" x14ac:dyDescent="0.25">
      <c r="A972" s="4" t="str">
        <f>HYPERLINK("http://www.autodoc.ru/Web/price/art/RNMEG03071N?analog=on","RNMEG03071N")</f>
        <v>RNMEG03071N</v>
      </c>
      <c r="B972" s="1" t="s">
        <v>1577</v>
      </c>
      <c r="C972" s="1" t="s">
        <v>1376</v>
      </c>
      <c r="D972" t="s">
        <v>1578</v>
      </c>
    </row>
    <row r="973" spans="1:4" x14ac:dyDescent="0.25">
      <c r="A973" s="4" t="str">
        <f>HYPERLINK("http://www.autodoc.ru/Web/price/art/DWNEX08071Z?analog=on","DWNEX08071Z")</f>
        <v>DWNEX08071Z</v>
      </c>
      <c r="B973" s="1" t="s">
        <v>1579</v>
      </c>
      <c r="C973" s="1" t="s">
        <v>436</v>
      </c>
      <c r="D973" t="s">
        <v>1580</v>
      </c>
    </row>
    <row r="974" spans="1:4" x14ac:dyDescent="0.25">
      <c r="A974" s="4" t="str">
        <f>HYPERLINK("http://www.autodoc.ru/Web/price/art/DWNEX11071L?analog=on","DWNEX11071L")</f>
        <v>DWNEX11071L</v>
      </c>
      <c r="B974" s="1" t="s">
        <v>1581</v>
      </c>
      <c r="C974" s="1" t="s">
        <v>627</v>
      </c>
      <c r="D974" t="s">
        <v>1582</v>
      </c>
    </row>
    <row r="975" spans="1:4" x14ac:dyDescent="0.25">
      <c r="A975" s="4" t="str">
        <f>HYPERLINK("http://www.autodoc.ru/Web/price/art/DWNEX11071R?analog=on","DWNEX11071R")</f>
        <v>DWNEX11071R</v>
      </c>
      <c r="B975" s="1" t="s">
        <v>1583</v>
      </c>
      <c r="C975" s="1" t="s">
        <v>627</v>
      </c>
      <c r="D975" t="s">
        <v>1584</v>
      </c>
    </row>
    <row r="976" spans="1:4" x14ac:dyDescent="0.25">
      <c r="A976" s="4" t="str">
        <f>HYPERLINK("http://www.autodoc.ru/Web/price/art/RNMEG03072N?analog=on","RNMEG03072N")</f>
        <v>RNMEG03072N</v>
      </c>
      <c r="B976" s="1" t="s">
        <v>1585</v>
      </c>
      <c r="C976" s="1" t="s">
        <v>1376</v>
      </c>
      <c r="D976" t="s">
        <v>1578</v>
      </c>
    </row>
    <row r="977" spans="1:4" x14ac:dyDescent="0.25">
      <c r="A977" s="4" t="str">
        <f>HYPERLINK("http://www.autodoc.ru/Web/price/art/RNMEG03073N?analog=on","RNMEG03073N")</f>
        <v>RNMEG03073N</v>
      </c>
      <c r="B977" s="1" t="s">
        <v>1585</v>
      </c>
      <c r="C977" s="1" t="s">
        <v>1376</v>
      </c>
      <c r="D977" t="s">
        <v>1586</v>
      </c>
    </row>
    <row r="978" spans="1:4" x14ac:dyDescent="0.25">
      <c r="A978" s="4" t="str">
        <f>HYPERLINK("http://www.autodoc.ru/Web/price/art/RNMEG03074N?analog=on","RNMEG03074N")</f>
        <v>RNMEG03074N</v>
      </c>
      <c r="B978" s="1" t="s">
        <v>1577</v>
      </c>
      <c r="C978" s="1" t="s">
        <v>1376</v>
      </c>
      <c r="D978" t="s">
        <v>1587</v>
      </c>
    </row>
    <row r="979" spans="1:4" x14ac:dyDescent="0.25">
      <c r="A979" s="4" t="str">
        <f>HYPERLINK("http://www.autodoc.ru/Web/price/art/RNMEG03080Z?analog=on","RNMEG03080Z")</f>
        <v>RNMEG03080Z</v>
      </c>
      <c r="C979" s="1" t="s">
        <v>1376</v>
      </c>
      <c r="D979" t="s">
        <v>1588</v>
      </c>
    </row>
    <row r="980" spans="1:4" x14ac:dyDescent="0.25">
      <c r="A980" s="4" t="str">
        <f>HYPERLINK("http://www.autodoc.ru/Web/price/art/DWNEX08100?analog=on","DWNEX08100")</f>
        <v>DWNEX08100</v>
      </c>
      <c r="B980" s="1" t="s">
        <v>1589</v>
      </c>
      <c r="C980" s="1" t="s">
        <v>436</v>
      </c>
      <c r="D980" t="s">
        <v>1590</v>
      </c>
    </row>
    <row r="981" spans="1:4" x14ac:dyDescent="0.25">
      <c r="A981" s="4" t="str">
        <f>HYPERLINK("http://www.autodoc.ru/Web/price/art/DWNEX08101?analog=on","DWNEX08101")</f>
        <v>DWNEX08101</v>
      </c>
      <c r="B981" s="1" t="s">
        <v>1589</v>
      </c>
      <c r="C981" s="1" t="s">
        <v>436</v>
      </c>
      <c r="D981" t="s">
        <v>1591</v>
      </c>
    </row>
    <row r="982" spans="1:4" x14ac:dyDescent="0.25">
      <c r="A982" s="4" t="str">
        <f>HYPERLINK("http://www.autodoc.ru/Web/price/art/DWNEX11160?analog=on","DWNEX11160")</f>
        <v>DWNEX11160</v>
      </c>
      <c r="B982" s="1" t="s">
        <v>1592</v>
      </c>
      <c r="C982" s="1" t="s">
        <v>627</v>
      </c>
      <c r="D982" t="s">
        <v>1593</v>
      </c>
    </row>
    <row r="983" spans="1:4" x14ac:dyDescent="0.25">
      <c r="A983" s="4" t="str">
        <f>HYPERLINK("http://www.autodoc.ru/Web/price/art/DWNEX08160?analog=on","DWNEX08160")</f>
        <v>DWNEX08160</v>
      </c>
      <c r="B983" s="1" t="s">
        <v>1594</v>
      </c>
      <c r="C983" s="1" t="s">
        <v>436</v>
      </c>
      <c r="D983" t="s">
        <v>1593</v>
      </c>
    </row>
    <row r="984" spans="1:4" x14ac:dyDescent="0.25">
      <c r="A984" s="4" t="str">
        <f>HYPERLINK("http://www.autodoc.ru/Web/price/art/DWNEX08161?analog=on","DWNEX08161")</f>
        <v>DWNEX08161</v>
      </c>
      <c r="B984" s="1" t="s">
        <v>1595</v>
      </c>
      <c r="C984" s="1" t="s">
        <v>436</v>
      </c>
      <c r="D984" t="s">
        <v>1596</v>
      </c>
    </row>
    <row r="985" spans="1:4" x14ac:dyDescent="0.25">
      <c r="A985" s="4" t="str">
        <f>HYPERLINK("http://www.autodoc.ru/Web/price/art/DWNEX08190L?analog=on","DWNEX08190L")</f>
        <v>DWNEX08190L</v>
      </c>
      <c r="B985" s="1" t="s">
        <v>1597</v>
      </c>
      <c r="C985" s="1" t="s">
        <v>436</v>
      </c>
      <c r="D985" t="s">
        <v>1598</v>
      </c>
    </row>
    <row r="986" spans="1:4" x14ac:dyDescent="0.25">
      <c r="A986" s="4" t="str">
        <f>HYPERLINK("http://www.autodoc.ru/Web/price/art/DWNEX08190R?analog=on","DWNEX08190R")</f>
        <v>DWNEX08190R</v>
      </c>
      <c r="B986" s="1" t="s">
        <v>1599</v>
      </c>
      <c r="C986" s="1" t="s">
        <v>436</v>
      </c>
      <c r="D986" t="s">
        <v>1600</v>
      </c>
    </row>
    <row r="987" spans="1:4" x14ac:dyDescent="0.25">
      <c r="A987" s="4" t="str">
        <f>HYPERLINK("http://www.autodoc.ru/Web/price/art/DWNEX95240?analog=on","DWNEX95240")</f>
        <v>DWNEX95240</v>
      </c>
      <c r="B987" s="1" t="s">
        <v>1601</v>
      </c>
      <c r="C987" s="1" t="s">
        <v>1273</v>
      </c>
      <c r="D987" t="s">
        <v>1602</v>
      </c>
    </row>
    <row r="988" spans="1:4" x14ac:dyDescent="0.25">
      <c r="A988" s="4" t="str">
        <f>HYPERLINK("http://www.autodoc.ru/Web/price/art/DWNEX95270L?analog=on","DWNEX95270L")</f>
        <v>DWNEX95270L</v>
      </c>
      <c r="B988" s="1" t="s">
        <v>1603</v>
      </c>
      <c r="C988" s="1" t="s">
        <v>1273</v>
      </c>
      <c r="D988" t="s">
        <v>1604</v>
      </c>
    </row>
    <row r="989" spans="1:4" x14ac:dyDescent="0.25">
      <c r="A989" s="4" t="str">
        <f>HYPERLINK("http://www.autodoc.ru/Web/price/art/DWNEX95270R?analog=on","DWNEX95270R")</f>
        <v>DWNEX95270R</v>
      </c>
      <c r="B989" s="1" t="s">
        <v>1605</v>
      </c>
      <c r="C989" s="1" t="s">
        <v>1273</v>
      </c>
      <c r="D989" t="s">
        <v>1606</v>
      </c>
    </row>
    <row r="990" spans="1:4" x14ac:dyDescent="0.25">
      <c r="A990" s="4" t="str">
        <f>HYPERLINK("http://www.autodoc.ru/Web/price/art/DWNEX95271L?analog=on","DWNEX95271L")</f>
        <v>DWNEX95271L</v>
      </c>
      <c r="B990" s="1" t="s">
        <v>1607</v>
      </c>
      <c r="C990" s="1" t="s">
        <v>1273</v>
      </c>
      <c r="D990" t="s">
        <v>1608</v>
      </c>
    </row>
    <row r="991" spans="1:4" x14ac:dyDescent="0.25">
      <c r="A991" s="4" t="str">
        <f>HYPERLINK("http://www.autodoc.ru/Web/price/art/DWNEX95271R?analog=on","DWNEX95271R")</f>
        <v>DWNEX95271R</v>
      </c>
      <c r="B991" s="1" t="s">
        <v>1609</v>
      </c>
      <c r="C991" s="1" t="s">
        <v>1273</v>
      </c>
      <c r="D991" t="s">
        <v>1610</v>
      </c>
    </row>
    <row r="992" spans="1:4" x14ac:dyDescent="0.25">
      <c r="A992" s="4" t="str">
        <f>HYPERLINK("http://www.autodoc.ru/Web/price/art/DWNEX95300L?analog=on","DWNEX95300L")</f>
        <v>DWNEX95300L</v>
      </c>
      <c r="B992" s="1" t="s">
        <v>1611</v>
      </c>
      <c r="C992" s="1" t="s">
        <v>1273</v>
      </c>
      <c r="D992" t="s">
        <v>1612</v>
      </c>
    </row>
    <row r="993" spans="1:4" x14ac:dyDescent="0.25">
      <c r="A993" s="4" t="str">
        <f>HYPERLINK("http://www.autodoc.ru/Web/price/art/DWNEX95300R?analog=on","DWNEX95300R")</f>
        <v>DWNEX95300R</v>
      </c>
      <c r="B993" s="1" t="s">
        <v>1613</v>
      </c>
      <c r="C993" s="1" t="s">
        <v>1273</v>
      </c>
      <c r="D993" t="s">
        <v>1614</v>
      </c>
    </row>
    <row r="994" spans="1:4" x14ac:dyDescent="0.25">
      <c r="A994" s="4" t="str">
        <f>HYPERLINK("http://www.autodoc.ru/Web/price/art/DWNEX95301L?analog=on","DWNEX95301L")</f>
        <v>DWNEX95301L</v>
      </c>
      <c r="B994" s="1" t="s">
        <v>1611</v>
      </c>
      <c r="C994" s="1" t="s">
        <v>1273</v>
      </c>
      <c r="D994" t="s">
        <v>1615</v>
      </c>
    </row>
    <row r="995" spans="1:4" x14ac:dyDescent="0.25">
      <c r="A995" s="4" t="str">
        <f>HYPERLINK("http://www.autodoc.ru/Web/price/art/DWNEX95301R?analog=on","DWNEX95301R")</f>
        <v>DWNEX95301R</v>
      </c>
      <c r="B995" s="1" t="s">
        <v>1613</v>
      </c>
      <c r="C995" s="1" t="s">
        <v>1273</v>
      </c>
      <c r="D995" t="s">
        <v>1616</v>
      </c>
    </row>
    <row r="996" spans="1:4" x14ac:dyDescent="0.25">
      <c r="A996" s="4" t="str">
        <f>HYPERLINK("http://www.autodoc.ru/Web/price/art/DWNEX08310N?analog=on","DWNEX08310N")</f>
        <v>DWNEX08310N</v>
      </c>
      <c r="B996" s="1" t="s">
        <v>1617</v>
      </c>
      <c r="C996" s="1" t="s">
        <v>436</v>
      </c>
      <c r="D996" t="s">
        <v>1618</v>
      </c>
    </row>
    <row r="997" spans="1:4" x14ac:dyDescent="0.25">
      <c r="A997" s="4" t="str">
        <f>HYPERLINK("http://www.autodoc.ru/Web/price/art/DWNEX95330?analog=on","DWNEX95330")</f>
        <v>DWNEX95330</v>
      </c>
      <c r="B997" s="1" t="s">
        <v>1619</v>
      </c>
      <c r="C997" s="1" t="s">
        <v>1273</v>
      </c>
      <c r="D997" t="s">
        <v>1620</v>
      </c>
    </row>
    <row r="998" spans="1:4" x14ac:dyDescent="0.25">
      <c r="A998" s="4" t="str">
        <f>HYPERLINK("http://www.autodoc.ru/Web/price/art/DWNEX95331?analog=on","DWNEX95331")</f>
        <v>DWNEX95331</v>
      </c>
      <c r="B998" s="1" t="s">
        <v>1619</v>
      </c>
      <c r="C998" s="1" t="s">
        <v>1273</v>
      </c>
      <c r="D998" t="s">
        <v>1621</v>
      </c>
    </row>
    <row r="999" spans="1:4" x14ac:dyDescent="0.25">
      <c r="A999" s="4" t="str">
        <f>HYPERLINK("http://www.autodoc.ru/Web/price/art/DWNEX95332?analog=on","DWNEX95332")</f>
        <v>DWNEX95332</v>
      </c>
      <c r="B999" s="1" t="s">
        <v>1619</v>
      </c>
      <c r="C999" s="1" t="s">
        <v>1273</v>
      </c>
      <c r="D999" t="s">
        <v>1622</v>
      </c>
    </row>
    <row r="1000" spans="1:4" x14ac:dyDescent="0.25">
      <c r="A1000" s="4" t="str">
        <f>HYPERLINK("http://www.autodoc.ru/Web/price/art/DWNEX95380?analog=on","DWNEX95380")</f>
        <v>DWNEX95380</v>
      </c>
      <c r="B1000" s="1" t="s">
        <v>1623</v>
      </c>
      <c r="C1000" s="1" t="s">
        <v>1273</v>
      </c>
      <c r="D1000" t="s">
        <v>1624</v>
      </c>
    </row>
    <row r="1001" spans="1:4" x14ac:dyDescent="0.25">
      <c r="A1001" s="4" t="str">
        <f>HYPERLINK("http://www.autodoc.ru/Web/price/art/DWNEX08450L?analog=on","DWNEX08450L")</f>
        <v>DWNEX08450L</v>
      </c>
      <c r="B1001" s="1" t="s">
        <v>1625</v>
      </c>
      <c r="C1001" s="1" t="s">
        <v>436</v>
      </c>
      <c r="D1001" t="s">
        <v>1626</v>
      </c>
    </row>
    <row r="1002" spans="1:4" x14ac:dyDescent="0.25">
      <c r="A1002" s="4" t="str">
        <f>HYPERLINK("http://www.autodoc.ru/Web/price/art/DWNEX08450R?analog=on","DWNEX08450R")</f>
        <v>DWNEX08450R</v>
      </c>
      <c r="B1002" s="1" t="s">
        <v>1627</v>
      </c>
      <c r="C1002" s="1" t="s">
        <v>436</v>
      </c>
      <c r="D1002" t="s">
        <v>1628</v>
      </c>
    </row>
    <row r="1003" spans="1:4" x14ac:dyDescent="0.25">
      <c r="A1003" s="4" t="str">
        <f>HYPERLINK("http://www.autodoc.ru/Web/price/art/DWNEX95570L?analog=on","DWNEX95570L")</f>
        <v>DWNEX95570L</v>
      </c>
      <c r="C1003" s="1" t="s">
        <v>1273</v>
      </c>
      <c r="D1003" t="s">
        <v>1629</v>
      </c>
    </row>
    <row r="1004" spans="1:4" x14ac:dyDescent="0.25">
      <c r="A1004" s="4" t="str">
        <f>HYPERLINK("http://www.autodoc.ru/Web/price/art/DWNEX95570R?analog=on","DWNEX95570R")</f>
        <v>DWNEX95570R</v>
      </c>
      <c r="C1004" s="1" t="s">
        <v>1273</v>
      </c>
      <c r="D1004" t="s">
        <v>1630</v>
      </c>
    </row>
    <row r="1005" spans="1:4" x14ac:dyDescent="0.25">
      <c r="A1005" s="4" t="str">
        <f>HYPERLINK("http://www.autodoc.ru/Web/price/art/DWNEX08640?analog=on","DWNEX08640")</f>
        <v>DWNEX08640</v>
      </c>
      <c r="B1005" s="1" t="s">
        <v>1631</v>
      </c>
      <c r="C1005" s="1" t="s">
        <v>436</v>
      </c>
      <c r="D1005" t="s">
        <v>1632</v>
      </c>
    </row>
    <row r="1006" spans="1:4" x14ac:dyDescent="0.25">
      <c r="A1006" s="4" t="str">
        <f>HYPERLINK("http://www.autodoc.ru/Web/price/art/DWNEX08641?analog=on","DWNEX08641")</f>
        <v>DWNEX08641</v>
      </c>
      <c r="B1006" s="1" t="s">
        <v>1631</v>
      </c>
      <c r="C1006" s="1" t="s">
        <v>436</v>
      </c>
      <c r="D1006" t="s">
        <v>1633</v>
      </c>
    </row>
    <row r="1007" spans="1:4" x14ac:dyDescent="0.25">
      <c r="A1007" s="4" t="str">
        <f>HYPERLINK("http://www.autodoc.ru/Web/price/art/DWNEX95700?analog=on","DWNEX95700")</f>
        <v>DWNEX95700</v>
      </c>
      <c r="B1007" s="1" t="s">
        <v>1634</v>
      </c>
      <c r="C1007" s="1" t="s">
        <v>1273</v>
      </c>
      <c r="D1007" t="s">
        <v>1635</v>
      </c>
    </row>
    <row r="1008" spans="1:4" x14ac:dyDescent="0.25">
      <c r="A1008" s="4" t="str">
        <f>HYPERLINK("http://www.autodoc.ru/Web/price/art/DWNEX08720?analog=on","DWNEX08720")</f>
        <v>DWNEX08720</v>
      </c>
      <c r="B1008" s="1" t="s">
        <v>1636</v>
      </c>
      <c r="C1008" s="1" t="s">
        <v>436</v>
      </c>
      <c r="D1008" t="s">
        <v>1637</v>
      </c>
    </row>
    <row r="1009" spans="1:4" x14ac:dyDescent="0.25">
      <c r="A1009" s="4" t="str">
        <f>HYPERLINK("http://www.autodoc.ru/Web/price/art/DWNEX08721?analog=on","DWNEX08721")</f>
        <v>DWNEX08721</v>
      </c>
      <c r="B1009" s="1" t="s">
        <v>1636</v>
      </c>
      <c r="C1009" s="1" t="s">
        <v>436</v>
      </c>
      <c r="D1009" t="s">
        <v>1638</v>
      </c>
    </row>
    <row r="1010" spans="1:4" x14ac:dyDescent="0.25">
      <c r="A1010" s="4" t="str">
        <f>HYPERLINK("http://www.autodoc.ru/Web/price/art/DWNEX08740L?analog=on","DWNEX08740L")</f>
        <v>DWNEX08740L</v>
      </c>
      <c r="B1010" s="1" t="s">
        <v>1639</v>
      </c>
      <c r="C1010" s="1" t="s">
        <v>436</v>
      </c>
      <c r="D1010" t="s">
        <v>1640</v>
      </c>
    </row>
    <row r="1011" spans="1:4" x14ac:dyDescent="0.25">
      <c r="A1011" s="4" t="str">
        <f>HYPERLINK("http://www.autodoc.ru/Web/price/art/DWNEX08740R?analog=on","DWNEX08740R")</f>
        <v>DWNEX08740R</v>
      </c>
      <c r="B1011" s="1" t="s">
        <v>1641</v>
      </c>
      <c r="C1011" s="1" t="s">
        <v>436</v>
      </c>
      <c r="D1011" t="s">
        <v>1642</v>
      </c>
    </row>
    <row r="1012" spans="1:4" x14ac:dyDescent="0.25">
      <c r="A1012" s="4" t="str">
        <f>HYPERLINK("http://www.autodoc.ru/Web/price/art/DWNEX08741L?analog=on","DWNEX08741L")</f>
        <v>DWNEX08741L</v>
      </c>
      <c r="B1012" s="1" t="s">
        <v>1639</v>
      </c>
      <c r="C1012" s="1" t="s">
        <v>436</v>
      </c>
      <c r="D1012" t="s">
        <v>1643</v>
      </c>
    </row>
    <row r="1013" spans="1:4" x14ac:dyDescent="0.25">
      <c r="A1013" s="4" t="str">
        <f>HYPERLINK("http://www.autodoc.ru/Web/price/art/DWNEX08741R?analog=on","DWNEX08741R")</f>
        <v>DWNEX08741R</v>
      </c>
      <c r="B1013" s="1" t="s">
        <v>1641</v>
      </c>
      <c r="C1013" s="1" t="s">
        <v>436</v>
      </c>
      <c r="D1013" t="s">
        <v>1644</v>
      </c>
    </row>
    <row r="1014" spans="1:4" x14ac:dyDescent="0.25">
      <c r="A1014" s="4" t="str">
        <f>HYPERLINK("http://www.autodoc.ru/Web/price/art/DWNEX08742L?analog=on","DWNEX08742L")</f>
        <v>DWNEX08742L</v>
      </c>
      <c r="B1014" s="1" t="s">
        <v>1639</v>
      </c>
      <c r="C1014" s="1" t="s">
        <v>436</v>
      </c>
      <c r="D1014" t="s">
        <v>1645</v>
      </c>
    </row>
    <row r="1015" spans="1:4" x14ac:dyDescent="0.25">
      <c r="A1015" s="4" t="str">
        <f>HYPERLINK("http://www.autodoc.ru/Web/price/art/DWNEX08742R?analog=on","DWNEX08742R")</f>
        <v>DWNEX08742R</v>
      </c>
      <c r="B1015" s="1" t="s">
        <v>1641</v>
      </c>
      <c r="C1015" s="1" t="s">
        <v>436</v>
      </c>
      <c r="D1015" t="s">
        <v>1646</v>
      </c>
    </row>
    <row r="1016" spans="1:4" x14ac:dyDescent="0.25">
      <c r="A1016" s="4" t="str">
        <f>HYPERLINK("http://www.autodoc.ru/Web/price/art/DWNEX95880?analog=on","DWNEX95880")</f>
        <v>DWNEX95880</v>
      </c>
      <c r="B1016" s="1" t="s">
        <v>1647</v>
      </c>
      <c r="C1016" s="1" t="s">
        <v>1273</v>
      </c>
      <c r="D1016" t="s">
        <v>1648</v>
      </c>
    </row>
    <row r="1017" spans="1:4" x14ac:dyDescent="0.25">
      <c r="A1017" s="4" t="str">
        <f>HYPERLINK("http://www.autodoc.ru/Web/price/art/DWNEX089A0L?analog=on","DWNEX089A0L")</f>
        <v>DWNEX089A0L</v>
      </c>
      <c r="B1017" s="1" t="s">
        <v>1649</v>
      </c>
      <c r="C1017" s="1" t="s">
        <v>436</v>
      </c>
      <c r="D1017" t="s">
        <v>1650</v>
      </c>
    </row>
    <row r="1018" spans="1:4" x14ac:dyDescent="0.25">
      <c r="A1018" s="4" t="str">
        <f>HYPERLINK("http://www.autodoc.ru/Web/price/art/DWNEX089A0R?analog=on","DWNEX089A0R")</f>
        <v>DWNEX089A0R</v>
      </c>
      <c r="B1018" s="1" t="s">
        <v>1651</v>
      </c>
      <c r="C1018" s="1" t="s">
        <v>436</v>
      </c>
      <c r="D1018" t="s">
        <v>1652</v>
      </c>
    </row>
    <row r="1019" spans="1:4" x14ac:dyDescent="0.25">
      <c r="A1019" s="4" t="str">
        <f>HYPERLINK("http://www.autodoc.ru/Web/price/art/DWNEX089A1L?analog=on","DWNEX089A1L")</f>
        <v>DWNEX089A1L</v>
      </c>
      <c r="B1019" s="1" t="s">
        <v>1653</v>
      </c>
      <c r="C1019" s="1" t="s">
        <v>436</v>
      </c>
      <c r="D1019" t="s">
        <v>1650</v>
      </c>
    </row>
    <row r="1020" spans="1:4" x14ac:dyDescent="0.25">
      <c r="A1020" s="4" t="str">
        <f>HYPERLINK("http://www.autodoc.ru/Web/price/art/DWNEX089A1R?analog=on","DWNEX089A1R")</f>
        <v>DWNEX089A1R</v>
      </c>
      <c r="B1020" s="1" t="s">
        <v>1654</v>
      </c>
      <c r="C1020" s="1" t="s">
        <v>436</v>
      </c>
      <c r="D1020" t="s">
        <v>1652</v>
      </c>
    </row>
    <row r="1021" spans="1:4" x14ac:dyDescent="0.25">
      <c r="A1021" s="4" t="str">
        <f>HYPERLINK("http://www.autodoc.ru/Web/price/art/DWNEX95911?analog=on","DWNEX95911")</f>
        <v>DWNEX95911</v>
      </c>
      <c r="B1021" s="1" t="s">
        <v>1655</v>
      </c>
      <c r="C1021" s="1" t="s">
        <v>1273</v>
      </c>
      <c r="D1021" t="s">
        <v>1656</v>
      </c>
    </row>
    <row r="1022" spans="1:4" x14ac:dyDescent="0.25">
      <c r="A1022" s="4" t="str">
        <f>HYPERLINK("http://www.autodoc.ru/Web/price/art/DWNEX95912?analog=on","DWNEX95912")</f>
        <v>DWNEX95912</v>
      </c>
      <c r="B1022" s="1" t="s">
        <v>1657</v>
      </c>
      <c r="C1022" s="1" t="s">
        <v>1273</v>
      </c>
      <c r="D1022" t="s">
        <v>1658</v>
      </c>
    </row>
    <row r="1023" spans="1:4" x14ac:dyDescent="0.25">
      <c r="A1023" s="4" t="str">
        <f>HYPERLINK("http://www.autodoc.ru/Web/price/art/DWNEX089B0L?analog=on","DWNEX089B0L")</f>
        <v>DWNEX089B0L</v>
      </c>
      <c r="B1023" s="1" t="s">
        <v>1659</v>
      </c>
      <c r="C1023" s="1" t="s">
        <v>436</v>
      </c>
      <c r="D1023" t="s">
        <v>1660</v>
      </c>
    </row>
    <row r="1024" spans="1:4" x14ac:dyDescent="0.25">
      <c r="A1024" s="4" t="str">
        <f>HYPERLINK("http://www.autodoc.ru/Web/price/art/DWNEX089B0R?analog=on","DWNEX089B0R")</f>
        <v>DWNEX089B0R</v>
      </c>
      <c r="B1024" s="1" t="s">
        <v>1661</v>
      </c>
      <c r="C1024" s="1" t="s">
        <v>436</v>
      </c>
      <c r="D1024" t="s">
        <v>1662</v>
      </c>
    </row>
    <row r="1025" spans="1:4" x14ac:dyDescent="0.25">
      <c r="A1025" s="4" t="str">
        <f>HYPERLINK("http://www.autodoc.ru/Web/price/art/DWNEX95932?analog=on","DWNEX95932")</f>
        <v>DWNEX95932</v>
      </c>
      <c r="B1025" s="1" t="s">
        <v>1272</v>
      </c>
      <c r="C1025" s="1" t="s">
        <v>1273</v>
      </c>
      <c r="D1025" t="s">
        <v>1274</v>
      </c>
    </row>
    <row r="1026" spans="1:4" x14ac:dyDescent="0.25">
      <c r="A1026" s="4" t="str">
        <f>HYPERLINK("http://www.autodoc.ru/Web/price/art/DWNEX089F0?analog=on","DWNEX089F0")</f>
        <v>DWNEX089F0</v>
      </c>
      <c r="B1026" s="1" t="s">
        <v>1663</v>
      </c>
      <c r="C1026" s="1" t="s">
        <v>436</v>
      </c>
      <c r="D1026" t="s">
        <v>1664</v>
      </c>
    </row>
    <row r="1027" spans="1:4" x14ac:dyDescent="0.25">
      <c r="A1027" s="3" t="s">
        <v>1665</v>
      </c>
      <c r="B1027" s="3"/>
      <c r="C1027" s="3"/>
      <c r="D1027" s="3"/>
    </row>
    <row r="1028" spans="1:4" x14ac:dyDescent="0.25">
      <c r="A1028" s="4" t="str">
        <f>HYPERLINK("http://www.autodoc.ru/Web/price/art/DWNEX95000L?analog=on","DWNEX95000L")</f>
        <v>DWNEX95000L</v>
      </c>
      <c r="B1028" s="1" t="s">
        <v>1666</v>
      </c>
      <c r="C1028" s="1" t="s">
        <v>1273</v>
      </c>
      <c r="D1028" t="s">
        <v>1667</v>
      </c>
    </row>
    <row r="1029" spans="1:4" x14ac:dyDescent="0.25">
      <c r="A1029" s="4" t="str">
        <f>HYPERLINK("http://www.autodoc.ru/Web/price/art/DWNEX95000R?analog=on","DWNEX95000R")</f>
        <v>DWNEX95000R</v>
      </c>
      <c r="B1029" s="1" t="s">
        <v>1668</v>
      </c>
      <c r="C1029" s="1" t="s">
        <v>1273</v>
      </c>
      <c r="D1029" t="s">
        <v>1669</v>
      </c>
    </row>
    <row r="1030" spans="1:4" x14ac:dyDescent="0.25">
      <c r="A1030" s="4" t="str">
        <f>HYPERLINK("http://www.autodoc.ru/Web/price/art/DWNEX95001HL?analog=on","DWNEX95001HL")</f>
        <v>DWNEX95001HL</v>
      </c>
      <c r="B1030" s="1" t="s">
        <v>1666</v>
      </c>
      <c r="C1030" s="1" t="s">
        <v>1273</v>
      </c>
      <c r="D1030" t="s">
        <v>1670</v>
      </c>
    </row>
    <row r="1031" spans="1:4" x14ac:dyDescent="0.25">
      <c r="A1031" s="4" t="str">
        <f>HYPERLINK("http://www.autodoc.ru/Web/price/art/DWNEX95001HR?analog=on","DWNEX95001HR")</f>
        <v>DWNEX95001HR</v>
      </c>
      <c r="B1031" s="1" t="s">
        <v>1668</v>
      </c>
      <c r="C1031" s="1" t="s">
        <v>1273</v>
      </c>
      <c r="D1031" t="s">
        <v>1671</v>
      </c>
    </row>
    <row r="1032" spans="1:4" x14ac:dyDescent="0.25">
      <c r="A1032" s="4" t="str">
        <f>HYPERLINK("http://www.autodoc.ru/Web/price/art/DWNEX95002L?analog=on","DWNEX95002L")</f>
        <v>DWNEX95002L</v>
      </c>
      <c r="B1032" s="1" t="s">
        <v>1666</v>
      </c>
      <c r="C1032" s="1" t="s">
        <v>1273</v>
      </c>
      <c r="D1032" t="s">
        <v>1672</v>
      </c>
    </row>
    <row r="1033" spans="1:4" x14ac:dyDescent="0.25">
      <c r="A1033" s="4" t="str">
        <f>HYPERLINK("http://www.autodoc.ru/Web/price/art/DWNEX95002R?analog=on","DWNEX95002R")</f>
        <v>DWNEX95002R</v>
      </c>
      <c r="B1033" s="1" t="s">
        <v>1668</v>
      </c>
      <c r="C1033" s="1" t="s">
        <v>1273</v>
      </c>
      <c r="D1033" t="s">
        <v>1673</v>
      </c>
    </row>
    <row r="1034" spans="1:4" x14ac:dyDescent="0.25">
      <c r="A1034" s="4" t="str">
        <f>HYPERLINK("http://www.autodoc.ru/Web/price/art/DWNEX95003L?analog=on","DWNEX95003L")</f>
        <v>DWNEX95003L</v>
      </c>
      <c r="B1034" s="1" t="s">
        <v>1674</v>
      </c>
      <c r="C1034" s="1" t="s">
        <v>1273</v>
      </c>
      <c r="D1034" t="s">
        <v>1568</v>
      </c>
    </row>
    <row r="1035" spans="1:4" x14ac:dyDescent="0.25">
      <c r="A1035" s="4" t="str">
        <f>HYPERLINK("http://www.autodoc.ru/Web/price/art/DWNEX95003R?analog=on","DWNEX95003R")</f>
        <v>DWNEX95003R</v>
      </c>
      <c r="B1035" s="1" t="s">
        <v>1675</v>
      </c>
      <c r="C1035" s="1" t="s">
        <v>1273</v>
      </c>
      <c r="D1035" t="s">
        <v>1569</v>
      </c>
    </row>
    <row r="1036" spans="1:4" x14ac:dyDescent="0.25">
      <c r="A1036" s="4" t="str">
        <f>HYPERLINK("http://www.autodoc.ru/Web/price/art/DWNEX95004L?analog=on","DWNEX95004L")</f>
        <v>DWNEX95004L</v>
      </c>
      <c r="B1036" s="1" t="s">
        <v>1674</v>
      </c>
      <c r="C1036" s="1" t="s">
        <v>1273</v>
      </c>
      <c r="D1036" t="s">
        <v>1565</v>
      </c>
    </row>
    <row r="1037" spans="1:4" x14ac:dyDescent="0.25">
      <c r="A1037" s="4" t="str">
        <f>HYPERLINK("http://www.autodoc.ru/Web/price/art/DWNEX95004R?analog=on","DWNEX95004R")</f>
        <v>DWNEX95004R</v>
      </c>
      <c r="B1037" s="1" t="s">
        <v>1675</v>
      </c>
      <c r="C1037" s="1" t="s">
        <v>1273</v>
      </c>
      <c r="D1037" t="s">
        <v>1567</v>
      </c>
    </row>
    <row r="1038" spans="1:4" x14ac:dyDescent="0.25">
      <c r="A1038" s="4" t="str">
        <f>HYPERLINK("http://www.autodoc.ru/Web/price/art/DWNEX95005BL?analog=on","DWNEX95005BL")</f>
        <v>DWNEX95005BL</v>
      </c>
      <c r="B1038" s="1" t="s">
        <v>1674</v>
      </c>
      <c r="C1038" s="1" t="s">
        <v>1273</v>
      </c>
      <c r="D1038" t="s">
        <v>1676</v>
      </c>
    </row>
    <row r="1039" spans="1:4" x14ac:dyDescent="0.25">
      <c r="A1039" s="4" t="str">
        <f>HYPERLINK("http://www.autodoc.ru/Web/price/art/DWNEX95005BR?analog=on","DWNEX95005BR")</f>
        <v>DWNEX95005BR</v>
      </c>
      <c r="B1039" s="1" t="s">
        <v>1675</v>
      </c>
      <c r="C1039" s="1" t="s">
        <v>1273</v>
      </c>
      <c r="D1039" t="s">
        <v>1677</v>
      </c>
    </row>
    <row r="1040" spans="1:4" x14ac:dyDescent="0.25">
      <c r="A1040" s="4" t="str">
        <f>HYPERLINK("http://www.autodoc.ru/Web/price/art/DWNEX95006L?analog=on","DWNEX95006L")</f>
        <v>DWNEX95006L</v>
      </c>
      <c r="B1040" s="1" t="s">
        <v>1674</v>
      </c>
      <c r="C1040" s="1" t="s">
        <v>1273</v>
      </c>
      <c r="D1040" t="s">
        <v>1678</v>
      </c>
    </row>
    <row r="1041" spans="1:4" x14ac:dyDescent="0.25">
      <c r="A1041" s="4" t="str">
        <f>HYPERLINK("http://www.autodoc.ru/Web/price/art/DWNEX95006R?analog=on","DWNEX95006R")</f>
        <v>DWNEX95006R</v>
      </c>
      <c r="B1041" s="1" t="s">
        <v>1675</v>
      </c>
      <c r="C1041" s="1" t="s">
        <v>1273</v>
      </c>
      <c r="D1041" t="s">
        <v>1679</v>
      </c>
    </row>
    <row r="1042" spans="1:4" x14ac:dyDescent="0.25">
      <c r="A1042" s="4" t="str">
        <f>HYPERLINK("http://www.autodoc.ru/Web/price/art/DWNEX95020L?analog=on","DWNEX95020L")</f>
        <v>DWNEX95020L</v>
      </c>
      <c r="C1042" s="1" t="s">
        <v>1273</v>
      </c>
      <c r="D1042" t="s">
        <v>1680</v>
      </c>
    </row>
    <row r="1043" spans="1:4" x14ac:dyDescent="0.25">
      <c r="A1043" s="4" t="str">
        <f>HYPERLINK("http://www.autodoc.ru/Web/price/art/DWNEX95020R?analog=on","DWNEX95020R")</f>
        <v>DWNEX95020R</v>
      </c>
      <c r="C1043" s="1" t="s">
        <v>1273</v>
      </c>
      <c r="D1043" t="s">
        <v>1681</v>
      </c>
    </row>
    <row r="1044" spans="1:4" x14ac:dyDescent="0.25">
      <c r="A1044" s="4" t="str">
        <f>HYPERLINK("http://www.autodoc.ru/Web/price/art/DWNEX95021L?analog=on","DWNEX95021L")</f>
        <v>DWNEX95021L</v>
      </c>
      <c r="C1044" s="1" t="s">
        <v>1273</v>
      </c>
      <c r="D1044" t="s">
        <v>1682</v>
      </c>
    </row>
    <row r="1045" spans="1:4" x14ac:dyDescent="0.25">
      <c r="A1045" s="4" t="str">
        <f>HYPERLINK("http://www.autodoc.ru/Web/price/art/DWNEX95021R?analog=on","DWNEX95021R")</f>
        <v>DWNEX95021R</v>
      </c>
      <c r="C1045" s="1" t="s">
        <v>1273</v>
      </c>
      <c r="D1045" t="s">
        <v>1683</v>
      </c>
    </row>
    <row r="1046" spans="1:4" x14ac:dyDescent="0.25">
      <c r="A1046" s="4" t="str">
        <f>HYPERLINK("http://www.autodoc.ru/Web/price/art/DWNEX95030L?analog=on","DWNEX95030L")</f>
        <v>DWNEX95030L</v>
      </c>
      <c r="B1046" s="1" t="s">
        <v>1684</v>
      </c>
      <c r="C1046" s="1" t="s">
        <v>1273</v>
      </c>
      <c r="D1046" t="s">
        <v>1685</v>
      </c>
    </row>
    <row r="1047" spans="1:4" x14ac:dyDescent="0.25">
      <c r="A1047" s="4" t="str">
        <f>HYPERLINK("http://www.autodoc.ru/Web/price/art/DWNEX95030R?analog=on","DWNEX95030R")</f>
        <v>DWNEX95030R</v>
      </c>
      <c r="B1047" s="1" t="s">
        <v>1686</v>
      </c>
      <c r="C1047" s="1" t="s">
        <v>1273</v>
      </c>
      <c r="D1047" t="s">
        <v>1687</v>
      </c>
    </row>
    <row r="1048" spans="1:4" x14ac:dyDescent="0.25">
      <c r="A1048" s="4" t="str">
        <f>HYPERLINK("http://www.autodoc.ru/Web/price/art/DWNEX95031L?analog=on","DWNEX95031L")</f>
        <v>DWNEX95031L</v>
      </c>
      <c r="B1048" s="1" t="s">
        <v>1684</v>
      </c>
      <c r="C1048" s="1" t="s">
        <v>1273</v>
      </c>
      <c r="D1048" t="s">
        <v>1688</v>
      </c>
    </row>
    <row r="1049" spans="1:4" x14ac:dyDescent="0.25">
      <c r="A1049" s="4" t="str">
        <f>HYPERLINK("http://www.autodoc.ru/Web/price/art/DWNEX95031R?analog=on","DWNEX95031R")</f>
        <v>DWNEX95031R</v>
      </c>
      <c r="B1049" s="1" t="s">
        <v>1686</v>
      </c>
      <c r="C1049" s="1" t="s">
        <v>1273</v>
      </c>
      <c r="D1049" t="s">
        <v>1689</v>
      </c>
    </row>
    <row r="1050" spans="1:4" x14ac:dyDescent="0.25">
      <c r="A1050" s="4" t="str">
        <f>HYPERLINK("http://www.autodoc.ru/Web/price/art/DWNEX95032HL?analog=on","DWNEX95032HL")</f>
        <v>DWNEX95032HL</v>
      </c>
      <c r="B1050" s="1" t="s">
        <v>1684</v>
      </c>
      <c r="C1050" s="1" t="s">
        <v>1273</v>
      </c>
      <c r="D1050" t="s">
        <v>1690</v>
      </c>
    </row>
    <row r="1051" spans="1:4" x14ac:dyDescent="0.25">
      <c r="A1051" s="4" t="str">
        <f>HYPERLINK("http://www.autodoc.ru/Web/price/art/DWNEX95032HR?analog=on","DWNEX95032HR")</f>
        <v>DWNEX95032HR</v>
      </c>
      <c r="B1051" s="1" t="s">
        <v>1686</v>
      </c>
      <c r="C1051" s="1" t="s">
        <v>1273</v>
      </c>
      <c r="D1051" t="s">
        <v>1691</v>
      </c>
    </row>
    <row r="1052" spans="1:4" x14ac:dyDescent="0.25">
      <c r="A1052" s="4" t="str">
        <f>HYPERLINK("http://www.autodoc.ru/Web/price/art/DWNEX95033BL?analog=on","DWNEX95033BL")</f>
        <v>DWNEX95033BL</v>
      </c>
      <c r="B1052" s="1" t="s">
        <v>1684</v>
      </c>
      <c r="C1052" s="1" t="s">
        <v>1273</v>
      </c>
      <c r="D1052" t="s">
        <v>1692</v>
      </c>
    </row>
    <row r="1053" spans="1:4" x14ac:dyDescent="0.25">
      <c r="A1053" s="4" t="str">
        <f>HYPERLINK("http://www.autodoc.ru/Web/price/art/DWNEX95033BR?analog=on","DWNEX95033BR")</f>
        <v>DWNEX95033BR</v>
      </c>
      <c r="B1053" s="1" t="s">
        <v>1686</v>
      </c>
      <c r="C1053" s="1" t="s">
        <v>1273</v>
      </c>
      <c r="D1053" t="s">
        <v>1693</v>
      </c>
    </row>
    <row r="1054" spans="1:4" x14ac:dyDescent="0.25">
      <c r="A1054" s="4" t="str">
        <f>HYPERLINK("http://www.autodoc.ru/Web/price/art/DWNEX95071L?analog=on","DWNEX95071L")</f>
        <v>DWNEX95071L</v>
      </c>
      <c r="B1054" s="1" t="s">
        <v>1694</v>
      </c>
      <c r="C1054" s="1" t="s">
        <v>1273</v>
      </c>
      <c r="D1054" t="s">
        <v>1574</v>
      </c>
    </row>
    <row r="1055" spans="1:4" x14ac:dyDescent="0.25">
      <c r="A1055" s="4" t="str">
        <f>HYPERLINK("http://www.autodoc.ru/Web/price/art/DWNEX95071R?analog=on","DWNEX95071R")</f>
        <v>DWNEX95071R</v>
      </c>
      <c r="B1055" s="1" t="s">
        <v>1695</v>
      </c>
      <c r="C1055" s="1" t="s">
        <v>1273</v>
      </c>
      <c r="D1055" t="s">
        <v>1576</v>
      </c>
    </row>
    <row r="1056" spans="1:4" x14ac:dyDescent="0.25">
      <c r="A1056" s="4" t="str">
        <f>HYPERLINK("http://www.autodoc.ru/Web/price/art/DWNEX95072HL?analog=on","DWNEX95072HL")</f>
        <v>DWNEX95072HL</v>
      </c>
      <c r="B1056" s="1" t="s">
        <v>1694</v>
      </c>
      <c r="C1056" s="1" t="s">
        <v>1273</v>
      </c>
      <c r="D1056" t="s">
        <v>1696</v>
      </c>
    </row>
    <row r="1057" spans="1:4" x14ac:dyDescent="0.25">
      <c r="A1057" s="4" t="str">
        <f>HYPERLINK("http://www.autodoc.ru/Web/price/art/DWNEX95072HR?analog=on","DWNEX95072HR")</f>
        <v>DWNEX95072HR</v>
      </c>
      <c r="B1057" s="1" t="s">
        <v>1695</v>
      </c>
      <c r="C1057" s="1" t="s">
        <v>1273</v>
      </c>
      <c r="D1057" t="s">
        <v>1697</v>
      </c>
    </row>
    <row r="1058" spans="1:4" x14ac:dyDescent="0.25">
      <c r="A1058" s="4" t="str">
        <f>HYPERLINK("http://www.autodoc.ru/Web/price/art/DWNEX95080L?analog=on","DWNEX95080L")</f>
        <v>DWNEX95080L</v>
      </c>
      <c r="C1058" s="1" t="s">
        <v>1273</v>
      </c>
      <c r="D1058" t="s">
        <v>1698</v>
      </c>
    </row>
    <row r="1059" spans="1:4" x14ac:dyDescent="0.25">
      <c r="A1059" s="4" t="str">
        <f>HYPERLINK("http://www.autodoc.ru/Web/price/art/DWNEX95080R?analog=on","DWNEX95080R")</f>
        <v>DWNEX95080R</v>
      </c>
      <c r="C1059" s="1" t="s">
        <v>1273</v>
      </c>
      <c r="D1059" t="s">
        <v>1699</v>
      </c>
    </row>
    <row r="1060" spans="1:4" x14ac:dyDescent="0.25">
      <c r="A1060" s="4" t="str">
        <f>HYPERLINK("http://www.autodoc.ru/Web/price/art/DWNEX95100B?analog=on","DWNEX95100B")</f>
        <v>DWNEX95100B</v>
      </c>
      <c r="B1060" s="1" t="s">
        <v>1700</v>
      </c>
      <c r="C1060" s="1" t="s">
        <v>1273</v>
      </c>
      <c r="D1060" t="s">
        <v>1701</v>
      </c>
    </row>
    <row r="1061" spans="1:4" x14ac:dyDescent="0.25">
      <c r="A1061" s="4" t="str">
        <f>HYPERLINK("http://www.autodoc.ru/Web/price/art/DWNEX95100HB?analog=on","DWNEX95100HB")</f>
        <v>DWNEX95100HB</v>
      </c>
      <c r="B1061" s="1" t="s">
        <v>1700</v>
      </c>
      <c r="C1061" s="1" t="s">
        <v>1273</v>
      </c>
      <c r="D1061" t="s">
        <v>1702</v>
      </c>
    </row>
    <row r="1062" spans="1:4" x14ac:dyDescent="0.25">
      <c r="A1062" s="4" t="str">
        <f>HYPERLINK("http://www.autodoc.ru/Web/price/art/DWNEX95101HB?analog=on","DWNEX95101HB")</f>
        <v>DWNEX95101HB</v>
      </c>
      <c r="C1062" s="1" t="s">
        <v>1273</v>
      </c>
      <c r="D1062" t="s">
        <v>1703</v>
      </c>
    </row>
    <row r="1063" spans="1:4" x14ac:dyDescent="0.25">
      <c r="A1063" s="4" t="str">
        <f>HYPERLINK("http://www.autodoc.ru/Web/price/art/DWNEX95102HB?analog=on","DWNEX95102HB")</f>
        <v>DWNEX95102HB</v>
      </c>
      <c r="B1063" s="1" t="s">
        <v>1700</v>
      </c>
      <c r="C1063" s="1" t="s">
        <v>1273</v>
      </c>
      <c r="D1063" t="s">
        <v>1704</v>
      </c>
    </row>
    <row r="1064" spans="1:4" x14ac:dyDescent="0.25">
      <c r="A1064" s="4" t="str">
        <f>HYPERLINK("http://www.autodoc.ru/Web/price/art/DWNEX95103HB?analog=on","DWNEX95103HB")</f>
        <v>DWNEX95103HB</v>
      </c>
      <c r="C1064" s="1" t="s">
        <v>1273</v>
      </c>
      <c r="D1064" t="s">
        <v>1704</v>
      </c>
    </row>
    <row r="1065" spans="1:4" x14ac:dyDescent="0.25">
      <c r="A1065" s="4" t="str">
        <f>HYPERLINK("http://www.autodoc.ru/Web/price/art/DWNEX95161B?analog=on","DWNEX95161B")</f>
        <v>DWNEX95161B</v>
      </c>
      <c r="B1065" s="1" t="s">
        <v>1705</v>
      </c>
      <c r="C1065" s="1" t="s">
        <v>1273</v>
      </c>
      <c r="D1065" t="s">
        <v>1706</v>
      </c>
    </row>
    <row r="1066" spans="1:4" x14ac:dyDescent="0.25">
      <c r="A1066" s="4" t="str">
        <f>HYPERLINK("http://www.autodoc.ru/Web/price/art/DWNEX95162B?analog=on","DWNEX95162B")</f>
        <v>DWNEX95162B</v>
      </c>
      <c r="B1066" s="1" t="s">
        <v>1707</v>
      </c>
      <c r="C1066" s="1" t="s">
        <v>1273</v>
      </c>
      <c r="D1066" t="s">
        <v>1708</v>
      </c>
    </row>
    <row r="1067" spans="1:4" x14ac:dyDescent="0.25">
      <c r="A1067" s="4" t="str">
        <f>HYPERLINK("http://www.autodoc.ru/Web/price/art/DWNEX95230?analog=on","DWNEX95230")</f>
        <v>DWNEX95230</v>
      </c>
      <c r="B1067" s="1" t="s">
        <v>1709</v>
      </c>
      <c r="C1067" s="1" t="s">
        <v>1273</v>
      </c>
      <c r="D1067" t="s">
        <v>1710</v>
      </c>
    </row>
    <row r="1068" spans="1:4" x14ac:dyDescent="0.25">
      <c r="A1068" s="4" t="str">
        <f>HYPERLINK("http://www.autodoc.ru/Web/price/art/DWNEX95231?analog=on","DWNEX95231")</f>
        <v>DWNEX95231</v>
      </c>
      <c r="B1068" s="1" t="s">
        <v>1709</v>
      </c>
      <c r="C1068" s="1" t="s">
        <v>1273</v>
      </c>
      <c r="D1068" t="s">
        <v>1711</v>
      </c>
    </row>
    <row r="1069" spans="1:4" x14ac:dyDescent="0.25">
      <c r="A1069" s="4" t="str">
        <f>HYPERLINK("http://www.autodoc.ru/Web/price/art/DWNEX95240?analog=on","DWNEX95240")</f>
        <v>DWNEX95240</v>
      </c>
      <c r="B1069" s="1" t="s">
        <v>1601</v>
      </c>
      <c r="C1069" s="1" t="s">
        <v>1273</v>
      </c>
      <c r="D1069" t="s">
        <v>1602</v>
      </c>
    </row>
    <row r="1070" spans="1:4" x14ac:dyDescent="0.25">
      <c r="A1070" s="4" t="str">
        <f>HYPERLINK("http://www.autodoc.ru/Web/price/art/DWNEX95270L?analog=on","DWNEX95270L")</f>
        <v>DWNEX95270L</v>
      </c>
      <c r="B1070" s="1" t="s">
        <v>1603</v>
      </c>
      <c r="C1070" s="1" t="s">
        <v>1273</v>
      </c>
      <c r="D1070" t="s">
        <v>1604</v>
      </c>
    </row>
    <row r="1071" spans="1:4" x14ac:dyDescent="0.25">
      <c r="A1071" s="4" t="str">
        <f>HYPERLINK("http://www.autodoc.ru/Web/price/art/DWNEX95270R?analog=on","DWNEX95270R")</f>
        <v>DWNEX95270R</v>
      </c>
      <c r="B1071" s="1" t="s">
        <v>1605</v>
      </c>
      <c r="C1071" s="1" t="s">
        <v>1273</v>
      </c>
      <c r="D1071" t="s">
        <v>1606</v>
      </c>
    </row>
    <row r="1072" spans="1:4" x14ac:dyDescent="0.25">
      <c r="A1072" s="4" t="str">
        <f>HYPERLINK("http://www.autodoc.ru/Web/price/art/DWNEX95271L?analog=on","DWNEX95271L")</f>
        <v>DWNEX95271L</v>
      </c>
      <c r="B1072" s="1" t="s">
        <v>1607</v>
      </c>
      <c r="C1072" s="1" t="s">
        <v>1273</v>
      </c>
      <c r="D1072" t="s">
        <v>1608</v>
      </c>
    </row>
    <row r="1073" spans="1:4" x14ac:dyDescent="0.25">
      <c r="A1073" s="4" t="str">
        <f>HYPERLINK("http://www.autodoc.ru/Web/price/art/DWNEX95271R?analog=on","DWNEX95271R")</f>
        <v>DWNEX95271R</v>
      </c>
      <c r="B1073" s="1" t="s">
        <v>1609</v>
      </c>
      <c r="C1073" s="1" t="s">
        <v>1273</v>
      </c>
      <c r="D1073" t="s">
        <v>1610</v>
      </c>
    </row>
    <row r="1074" spans="1:4" x14ac:dyDescent="0.25">
      <c r="A1074" s="4" t="str">
        <f>HYPERLINK("http://www.autodoc.ru/Web/price/art/DWNEX95272L?analog=on","DWNEX95272L")</f>
        <v>DWNEX95272L</v>
      </c>
      <c r="B1074" s="1" t="s">
        <v>1603</v>
      </c>
      <c r="C1074" s="1" t="s">
        <v>1273</v>
      </c>
      <c r="D1074" t="s">
        <v>1712</v>
      </c>
    </row>
    <row r="1075" spans="1:4" x14ac:dyDescent="0.25">
      <c r="A1075" s="4" t="str">
        <f>HYPERLINK("http://www.autodoc.ru/Web/price/art/DWNEX95272R?analog=on","DWNEX95272R")</f>
        <v>DWNEX95272R</v>
      </c>
      <c r="B1075" s="1" t="s">
        <v>1605</v>
      </c>
      <c r="C1075" s="1" t="s">
        <v>1273</v>
      </c>
      <c r="D1075" t="s">
        <v>1713</v>
      </c>
    </row>
    <row r="1076" spans="1:4" x14ac:dyDescent="0.25">
      <c r="A1076" s="4" t="str">
        <f>HYPERLINK("http://www.autodoc.ru/Web/price/art/DWNEX95280YZ?analog=on","DWNEX95280YZ")</f>
        <v>DWNEX95280YZ</v>
      </c>
      <c r="B1076" s="1" t="s">
        <v>1714</v>
      </c>
      <c r="C1076" s="1" t="s">
        <v>1273</v>
      </c>
      <c r="D1076" t="s">
        <v>1715</v>
      </c>
    </row>
    <row r="1077" spans="1:4" x14ac:dyDescent="0.25">
      <c r="A1077" s="4" t="str">
        <f>HYPERLINK("http://www.autodoc.ru/Web/price/art/DWNEX95300L?analog=on","DWNEX95300L")</f>
        <v>DWNEX95300L</v>
      </c>
      <c r="B1077" s="1" t="s">
        <v>1611</v>
      </c>
      <c r="C1077" s="1" t="s">
        <v>1273</v>
      </c>
      <c r="D1077" t="s">
        <v>1612</v>
      </c>
    </row>
    <row r="1078" spans="1:4" x14ac:dyDescent="0.25">
      <c r="A1078" s="4" t="str">
        <f>HYPERLINK("http://www.autodoc.ru/Web/price/art/DWNEX95300R?analog=on","DWNEX95300R")</f>
        <v>DWNEX95300R</v>
      </c>
      <c r="B1078" s="1" t="s">
        <v>1613</v>
      </c>
      <c r="C1078" s="1" t="s">
        <v>1273</v>
      </c>
      <c r="D1078" t="s">
        <v>1614</v>
      </c>
    </row>
    <row r="1079" spans="1:4" x14ac:dyDescent="0.25">
      <c r="A1079" s="4" t="str">
        <f>HYPERLINK("http://www.autodoc.ru/Web/price/art/DWNEX95301L?analog=on","DWNEX95301L")</f>
        <v>DWNEX95301L</v>
      </c>
      <c r="B1079" s="1" t="s">
        <v>1611</v>
      </c>
      <c r="C1079" s="1" t="s">
        <v>1273</v>
      </c>
      <c r="D1079" t="s">
        <v>1615</v>
      </c>
    </row>
    <row r="1080" spans="1:4" x14ac:dyDescent="0.25">
      <c r="A1080" s="4" t="str">
        <f>HYPERLINK("http://www.autodoc.ru/Web/price/art/DWNEX95301R?analog=on","DWNEX95301R")</f>
        <v>DWNEX95301R</v>
      </c>
      <c r="B1080" s="1" t="s">
        <v>1613</v>
      </c>
      <c r="C1080" s="1" t="s">
        <v>1273</v>
      </c>
      <c r="D1080" t="s">
        <v>1616</v>
      </c>
    </row>
    <row r="1081" spans="1:4" x14ac:dyDescent="0.25">
      <c r="A1081" s="4" t="str">
        <f>HYPERLINK("http://www.autodoc.ru/Web/price/art/DWNEX95330?analog=on","DWNEX95330")</f>
        <v>DWNEX95330</v>
      </c>
      <c r="B1081" s="1" t="s">
        <v>1619</v>
      </c>
      <c r="C1081" s="1" t="s">
        <v>1273</v>
      </c>
      <c r="D1081" t="s">
        <v>1620</v>
      </c>
    </row>
    <row r="1082" spans="1:4" x14ac:dyDescent="0.25">
      <c r="A1082" s="4" t="str">
        <f>HYPERLINK("http://www.autodoc.ru/Web/price/art/DWNEX95331?analog=on","DWNEX95331")</f>
        <v>DWNEX95331</v>
      </c>
      <c r="B1082" s="1" t="s">
        <v>1619</v>
      </c>
      <c r="C1082" s="1" t="s">
        <v>1273</v>
      </c>
      <c r="D1082" t="s">
        <v>1621</v>
      </c>
    </row>
    <row r="1083" spans="1:4" x14ac:dyDescent="0.25">
      <c r="A1083" s="4" t="str">
        <f>HYPERLINK("http://www.autodoc.ru/Web/price/art/DWNEX95332?analog=on","DWNEX95332")</f>
        <v>DWNEX95332</v>
      </c>
      <c r="B1083" s="1" t="s">
        <v>1619</v>
      </c>
      <c r="C1083" s="1" t="s">
        <v>1273</v>
      </c>
      <c r="D1083" t="s">
        <v>1622</v>
      </c>
    </row>
    <row r="1084" spans="1:4" x14ac:dyDescent="0.25">
      <c r="A1084" s="4" t="str">
        <f>HYPERLINK("http://www.autodoc.ru/Web/price/art/DWNEX95380?analog=on","DWNEX95380")</f>
        <v>DWNEX95380</v>
      </c>
      <c r="B1084" s="1" t="s">
        <v>1623</v>
      </c>
      <c r="C1084" s="1" t="s">
        <v>1273</v>
      </c>
      <c r="D1084" t="s">
        <v>1624</v>
      </c>
    </row>
    <row r="1085" spans="1:4" x14ac:dyDescent="0.25">
      <c r="A1085" s="4" t="str">
        <f>HYPERLINK("http://www.autodoc.ru/Web/price/art/DWNEX98450L?analog=on","DWNEX98450L")</f>
        <v>DWNEX98450L</v>
      </c>
      <c r="B1085" s="1" t="s">
        <v>1716</v>
      </c>
      <c r="C1085" s="1" t="s">
        <v>1279</v>
      </c>
      <c r="D1085" t="s">
        <v>1717</v>
      </c>
    </row>
    <row r="1086" spans="1:4" x14ac:dyDescent="0.25">
      <c r="A1086" s="4" t="str">
        <f>HYPERLINK("http://www.autodoc.ru/Web/price/art/DWNEX98450R?analog=on","DWNEX98450R")</f>
        <v>DWNEX98450R</v>
      </c>
      <c r="B1086" s="1" t="s">
        <v>1718</v>
      </c>
      <c r="C1086" s="1" t="s">
        <v>1279</v>
      </c>
      <c r="D1086" t="s">
        <v>1719</v>
      </c>
    </row>
    <row r="1087" spans="1:4" x14ac:dyDescent="0.25">
      <c r="A1087" s="4" t="str">
        <f>HYPERLINK("http://www.autodoc.ru/Web/price/art/OPKAD84481L?analog=on","OPKAD84481L")</f>
        <v>OPKAD84481L</v>
      </c>
      <c r="B1087" s="1" t="s">
        <v>1720</v>
      </c>
      <c r="C1087" s="1" t="s">
        <v>1721</v>
      </c>
      <c r="D1087" t="s">
        <v>1722</v>
      </c>
    </row>
    <row r="1088" spans="1:4" x14ac:dyDescent="0.25">
      <c r="A1088" s="4" t="str">
        <f>HYPERLINK("http://www.autodoc.ru/Web/price/art/OPKAD84481R?analog=on","OPKAD84481R")</f>
        <v>OPKAD84481R</v>
      </c>
      <c r="B1088" s="1" t="s">
        <v>1723</v>
      </c>
      <c r="C1088" s="1" t="s">
        <v>1721</v>
      </c>
      <c r="D1088" t="s">
        <v>1724</v>
      </c>
    </row>
    <row r="1089" spans="1:4" x14ac:dyDescent="0.25">
      <c r="A1089" s="4" t="str">
        <f>HYPERLINK("http://www.autodoc.ru/Web/price/art/OPKAD84491L?analog=on","OPKAD84491L")</f>
        <v>OPKAD84491L</v>
      </c>
      <c r="C1089" s="1" t="s">
        <v>1721</v>
      </c>
      <c r="D1089" t="s">
        <v>1725</v>
      </c>
    </row>
    <row r="1090" spans="1:4" x14ac:dyDescent="0.25">
      <c r="A1090" s="4" t="str">
        <f>HYPERLINK("http://www.autodoc.ru/Web/price/art/OPKAD84491R?analog=on","OPKAD84491R")</f>
        <v>OPKAD84491R</v>
      </c>
      <c r="C1090" s="1" t="s">
        <v>1721</v>
      </c>
      <c r="D1090" t="s">
        <v>1726</v>
      </c>
    </row>
    <row r="1091" spans="1:4" x14ac:dyDescent="0.25">
      <c r="A1091" s="4" t="str">
        <f>HYPERLINK("http://www.autodoc.ru/Web/price/art/DWNEX95510L?analog=on","DWNEX95510L")</f>
        <v>DWNEX95510L</v>
      </c>
      <c r="B1091" s="1" t="s">
        <v>1727</v>
      </c>
      <c r="C1091" s="1" t="s">
        <v>1273</v>
      </c>
      <c r="D1091" t="s">
        <v>1728</v>
      </c>
    </row>
    <row r="1092" spans="1:4" x14ac:dyDescent="0.25">
      <c r="A1092" s="4" t="str">
        <f>HYPERLINK("http://www.autodoc.ru/Web/price/art/DWNEX95510R?analog=on","DWNEX95510R")</f>
        <v>DWNEX95510R</v>
      </c>
      <c r="B1092" s="1" t="s">
        <v>1729</v>
      </c>
      <c r="C1092" s="1" t="s">
        <v>1273</v>
      </c>
      <c r="D1092" t="s">
        <v>1730</v>
      </c>
    </row>
    <row r="1093" spans="1:4" x14ac:dyDescent="0.25">
      <c r="A1093" s="4" t="str">
        <f>HYPERLINK("http://www.autodoc.ru/Web/price/art/DWNEX95570L?analog=on","DWNEX95570L")</f>
        <v>DWNEX95570L</v>
      </c>
      <c r="C1093" s="1" t="s">
        <v>1273</v>
      </c>
      <c r="D1093" t="s">
        <v>1629</v>
      </c>
    </row>
    <row r="1094" spans="1:4" x14ac:dyDescent="0.25">
      <c r="A1094" s="4" t="str">
        <f>HYPERLINK("http://www.autodoc.ru/Web/price/art/DWNEX95570R?analog=on","DWNEX95570R")</f>
        <v>DWNEX95570R</v>
      </c>
      <c r="C1094" s="1" t="s">
        <v>1273</v>
      </c>
      <c r="D1094" t="s">
        <v>1630</v>
      </c>
    </row>
    <row r="1095" spans="1:4" x14ac:dyDescent="0.25">
      <c r="A1095" s="4" t="str">
        <f>HYPERLINK("http://www.autodoc.ru/Web/price/art/DWNEX95581N?analog=on","DWNEX95581N")</f>
        <v>DWNEX95581N</v>
      </c>
      <c r="B1095" s="1" t="s">
        <v>1731</v>
      </c>
      <c r="C1095" s="1" t="s">
        <v>1273</v>
      </c>
      <c r="D1095" t="s">
        <v>1732</v>
      </c>
    </row>
    <row r="1096" spans="1:4" x14ac:dyDescent="0.25">
      <c r="A1096" s="4" t="str">
        <f>HYPERLINK("http://www.autodoc.ru/Web/price/art/DWNEX95582N?analog=on","DWNEX95582N")</f>
        <v>DWNEX95582N</v>
      </c>
      <c r="B1096" s="1" t="s">
        <v>1617</v>
      </c>
      <c r="C1096" s="1" t="s">
        <v>1273</v>
      </c>
      <c r="D1096" t="s">
        <v>1733</v>
      </c>
    </row>
    <row r="1097" spans="1:4" x14ac:dyDescent="0.25">
      <c r="A1097" s="4" t="str">
        <f>HYPERLINK("http://www.autodoc.ru/Web/price/art/DWNEX95642B?analog=on","DWNEX95642B")</f>
        <v>DWNEX95642B</v>
      </c>
      <c r="B1097" s="1" t="s">
        <v>1734</v>
      </c>
      <c r="C1097" s="1" t="s">
        <v>1273</v>
      </c>
      <c r="D1097" t="s">
        <v>1735</v>
      </c>
    </row>
    <row r="1098" spans="1:4" x14ac:dyDescent="0.25">
      <c r="A1098" s="4" t="str">
        <f>HYPERLINK("http://www.autodoc.ru/Web/price/art/DWNEX95643B?analog=on","DWNEX95643B")</f>
        <v>DWNEX95643B</v>
      </c>
      <c r="B1098" s="1" t="s">
        <v>1736</v>
      </c>
      <c r="C1098" s="1" t="s">
        <v>1273</v>
      </c>
      <c r="D1098" t="s">
        <v>1737</v>
      </c>
    </row>
    <row r="1099" spans="1:4" x14ac:dyDescent="0.25">
      <c r="A1099" s="4" t="str">
        <f>HYPERLINK("http://www.autodoc.ru/Web/price/art/DWNEX95700?analog=on","DWNEX95700")</f>
        <v>DWNEX95700</v>
      </c>
      <c r="B1099" s="1" t="s">
        <v>1634</v>
      </c>
      <c r="C1099" s="1" t="s">
        <v>1273</v>
      </c>
      <c r="D1099" t="s">
        <v>1635</v>
      </c>
    </row>
    <row r="1100" spans="1:4" x14ac:dyDescent="0.25">
      <c r="A1100" s="4" t="str">
        <f>HYPERLINK("http://www.autodoc.ru/Web/price/art/DWNEX95740L?analog=on","DWNEX95740L")</f>
        <v>DWNEX95740L</v>
      </c>
      <c r="B1100" s="1" t="s">
        <v>1738</v>
      </c>
      <c r="C1100" s="1" t="s">
        <v>1739</v>
      </c>
      <c r="D1100" t="s">
        <v>1740</v>
      </c>
    </row>
    <row r="1101" spans="1:4" x14ac:dyDescent="0.25">
      <c r="A1101" s="4" t="str">
        <f>HYPERLINK("http://www.autodoc.ru/Web/price/art/DWNEX95740R?analog=on","DWNEX95740R")</f>
        <v>DWNEX95740R</v>
      </c>
      <c r="B1101" s="1" t="s">
        <v>1741</v>
      </c>
      <c r="C1101" s="1" t="s">
        <v>1739</v>
      </c>
      <c r="D1101" t="s">
        <v>1742</v>
      </c>
    </row>
    <row r="1102" spans="1:4" x14ac:dyDescent="0.25">
      <c r="A1102" s="4" t="str">
        <f>HYPERLINK("http://www.autodoc.ru/Web/price/art/DWNEX98740L?analog=on","DWNEX98740L")</f>
        <v>DWNEX98740L</v>
      </c>
      <c r="B1102" s="1" t="s">
        <v>1743</v>
      </c>
      <c r="C1102" s="1" t="s">
        <v>1279</v>
      </c>
      <c r="D1102" t="s">
        <v>1744</v>
      </c>
    </row>
    <row r="1103" spans="1:4" x14ac:dyDescent="0.25">
      <c r="A1103" s="4" t="str">
        <f>HYPERLINK("http://www.autodoc.ru/Web/price/art/DWNEX98740R?analog=on","DWNEX98740R")</f>
        <v>DWNEX98740R</v>
      </c>
      <c r="B1103" s="1" t="s">
        <v>1745</v>
      </c>
      <c r="C1103" s="1" t="s">
        <v>1279</v>
      </c>
      <c r="D1103" t="s">
        <v>1746</v>
      </c>
    </row>
    <row r="1104" spans="1:4" x14ac:dyDescent="0.25">
      <c r="A1104" s="4" t="str">
        <f>HYPERLINK("http://www.autodoc.ru/Web/price/art/DWNEX98741L?analog=on","DWNEX98741L")</f>
        <v>DWNEX98741L</v>
      </c>
      <c r="B1104" s="1" t="s">
        <v>1743</v>
      </c>
      <c r="C1104" s="1" t="s">
        <v>1279</v>
      </c>
      <c r="D1104" t="s">
        <v>1640</v>
      </c>
    </row>
    <row r="1105" spans="1:4" x14ac:dyDescent="0.25">
      <c r="A1105" s="4" t="str">
        <f>HYPERLINK("http://www.autodoc.ru/Web/price/art/DWNEX98741R?analog=on","DWNEX98741R")</f>
        <v>DWNEX98741R</v>
      </c>
      <c r="B1105" s="1" t="s">
        <v>1745</v>
      </c>
      <c r="C1105" s="1" t="s">
        <v>1279</v>
      </c>
      <c r="D1105" t="s">
        <v>1642</v>
      </c>
    </row>
    <row r="1106" spans="1:4" x14ac:dyDescent="0.25">
      <c r="A1106" s="4" t="str">
        <f>HYPERLINK("http://www.autodoc.ru/Web/price/art/DWNEX98742BN?analog=on","DWNEX98742BN")</f>
        <v>DWNEX98742BN</v>
      </c>
      <c r="B1106" s="1" t="s">
        <v>1747</v>
      </c>
      <c r="C1106" s="1" t="s">
        <v>1279</v>
      </c>
      <c r="D1106" t="s">
        <v>1748</v>
      </c>
    </row>
    <row r="1107" spans="1:4" x14ac:dyDescent="0.25">
      <c r="A1107" s="4" t="str">
        <f>HYPERLINK("http://www.autodoc.ru/Web/price/art/DWNEX95780?analog=on","DWNEX95780")</f>
        <v>DWNEX95780</v>
      </c>
      <c r="C1107" s="1" t="s">
        <v>1273</v>
      </c>
      <c r="D1107" t="s">
        <v>1749</v>
      </c>
    </row>
    <row r="1108" spans="1:4" x14ac:dyDescent="0.25">
      <c r="A1108" s="4" t="str">
        <f>HYPERLINK("http://www.autodoc.ru/Web/price/art/DWNEX95880?analog=on","DWNEX95880")</f>
        <v>DWNEX95880</v>
      </c>
      <c r="B1108" s="1" t="s">
        <v>1647</v>
      </c>
      <c r="C1108" s="1" t="s">
        <v>1273</v>
      </c>
      <c r="D1108" t="s">
        <v>1648</v>
      </c>
    </row>
    <row r="1109" spans="1:4" x14ac:dyDescent="0.25">
      <c r="A1109" s="4" t="str">
        <f>HYPERLINK("http://www.autodoc.ru/Web/price/art/DWNEX959A0L?analog=on","DWNEX959A0L")</f>
        <v>DWNEX959A0L</v>
      </c>
      <c r="B1109" s="1" t="s">
        <v>1750</v>
      </c>
      <c r="C1109" s="1" t="s">
        <v>1273</v>
      </c>
      <c r="D1109" t="s">
        <v>1650</v>
      </c>
    </row>
    <row r="1110" spans="1:4" x14ac:dyDescent="0.25">
      <c r="A1110" s="4" t="str">
        <f>HYPERLINK("http://www.autodoc.ru/Web/price/art/DWNEX959A0R?analog=on","DWNEX959A0R")</f>
        <v>DWNEX959A0R</v>
      </c>
      <c r="B1110" s="1" t="s">
        <v>1751</v>
      </c>
      <c r="C1110" s="1" t="s">
        <v>1273</v>
      </c>
      <c r="D1110" t="s">
        <v>1652</v>
      </c>
    </row>
    <row r="1111" spans="1:4" x14ac:dyDescent="0.25">
      <c r="A1111" s="4" t="str">
        <f>HYPERLINK("http://www.autodoc.ru/Web/price/art/DWNEX95911?analog=on","DWNEX95911")</f>
        <v>DWNEX95911</v>
      </c>
      <c r="B1111" s="1" t="s">
        <v>1655</v>
      </c>
      <c r="C1111" s="1" t="s">
        <v>1273</v>
      </c>
      <c r="D1111" t="s">
        <v>1656</v>
      </c>
    </row>
    <row r="1112" spans="1:4" x14ac:dyDescent="0.25">
      <c r="A1112" s="4" t="str">
        <f>HYPERLINK("http://www.autodoc.ru/Web/price/art/DWNEX95912?analog=on","DWNEX95912")</f>
        <v>DWNEX95912</v>
      </c>
      <c r="B1112" s="1" t="s">
        <v>1657</v>
      </c>
      <c r="C1112" s="1" t="s">
        <v>1273</v>
      </c>
      <c r="D1112" t="s">
        <v>1658</v>
      </c>
    </row>
    <row r="1113" spans="1:4" x14ac:dyDescent="0.25">
      <c r="A1113" s="4" t="str">
        <f>HYPERLINK("http://www.autodoc.ru/Web/price/art/DWNEX95932?analog=on","DWNEX95932")</f>
        <v>DWNEX95932</v>
      </c>
      <c r="B1113" s="1" t="s">
        <v>1272</v>
      </c>
      <c r="C1113" s="1" t="s">
        <v>1273</v>
      </c>
      <c r="D1113" t="s">
        <v>1274</v>
      </c>
    </row>
    <row r="1114" spans="1:4" x14ac:dyDescent="0.25">
      <c r="A1114" s="4" t="str">
        <f>HYPERLINK("http://www.autodoc.ru/Web/price/art/DWNEX959D0?analog=on","DWNEX959D0")</f>
        <v>DWNEX959D0</v>
      </c>
      <c r="B1114" s="1" t="s">
        <v>1752</v>
      </c>
      <c r="C1114" s="1" t="s">
        <v>1273</v>
      </c>
      <c r="D1114" t="s">
        <v>1753</v>
      </c>
    </row>
    <row r="1115" spans="1:4" x14ac:dyDescent="0.25">
      <c r="A1115" s="4" t="str">
        <f>HYPERLINK("http://www.autodoc.ru/Web/price/art/DWNEX95970?analog=on","DWNEX95970")</f>
        <v>DWNEX95970</v>
      </c>
      <c r="B1115" s="1" t="s">
        <v>1275</v>
      </c>
      <c r="C1115" s="1" t="s">
        <v>1273</v>
      </c>
      <c r="D1115" t="s">
        <v>1276</v>
      </c>
    </row>
    <row r="1116" spans="1:4" x14ac:dyDescent="0.25">
      <c r="A1116" s="3" t="s">
        <v>1754</v>
      </c>
      <c r="B1116" s="3"/>
      <c r="C1116" s="3"/>
      <c r="D1116" s="3"/>
    </row>
    <row r="1117" spans="1:4" x14ac:dyDescent="0.25">
      <c r="A1117" s="4" t="str">
        <f>HYPERLINK("http://www.autodoc.ru/Web/price/art/DWNUB00000L?analog=on","DWNUB00000L")</f>
        <v>DWNUB00000L</v>
      </c>
      <c r="B1117" s="1" t="s">
        <v>1755</v>
      </c>
      <c r="C1117" s="1" t="s">
        <v>1561</v>
      </c>
      <c r="D1117" t="s">
        <v>1756</v>
      </c>
    </row>
    <row r="1118" spans="1:4" x14ac:dyDescent="0.25">
      <c r="A1118" s="4" t="str">
        <f>HYPERLINK("http://www.autodoc.ru/Web/price/art/DWNUB00000R?analog=on","DWNUB00000R")</f>
        <v>DWNUB00000R</v>
      </c>
      <c r="B1118" s="1" t="s">
        <v>1757</v>
      </c>
      <c r="C1118" s="1" t="s">
        <v>1561</v>
      </c>
      <c r="D1118" t="s">
        <v>1758</v>
      </c>
    </row>
    <row r="1119" spans="1:4" x14ac:dyDescent="0.25">
      <c r="A1119" s="4" t="str">
        <f>HYPERLINK("http://www.autodoc.ru/Web/price/art/DWNUB00001L?analog=on","DWNUB00001L")</f>
        <v>DWNUB00001L</v>
      </c>
      <c r="B1119" s="1" t="s">
        <v>1759</v>
      </c>
      <c r="C1119" s="1" t="s">
        <v>1561</v>
      </c>
      <c r="D1119" t="s">
        <v>1760</v>
      </c>
    </row>
    <row r="1120" spans="1:4" x14ac:dyDescent="0.25">
      <c r="A1120" s="4" t="str">
        <f>HYPERLINK("http://www.autodoc.ru/Web/price/art/DWNUB00001R?analog=on","DWNUB00001R")</f>
        <v>DWNUB00001R</v>
      </c>
      <c r="B1120" s="1" t="s">
        <v>1761</v>
      </c>
      <c r="C1120" s="1" t="s">
        <v>1561</v>
      </c>
      <c r="D1120" t="s">
        <v>1762</v>
      </c>
    </row>
    <row r="1121" spans="1:4" x14ac:dyDescent="0.25">
      <c r="A1121" s="4" t="str">
        <f>HYPERLINK("http://www.autodoc.ru/Web/price/art/DWNUB00070L?analog=on","DWNUB00070L")</f>
        <v>DWNUB00070L</v>
      </c>
      <c r="B1121" s="1" t="s">
        <v>1763</v>
      </c>
      <c r="C1121" s="1" t="s">
        <v>1561</v>
      </c>
      <c r="D1121" t="s">
        <v>1764</v>
      </c>
    </row>
    <row r="1122" spans="1:4" x14ac:dyDescent="0.25">
      <c r="A1122" s="4" t="str">
        <f>HYPERLINK("http://www.autodoc.ru/Web/price/art/DWNUB00070R?analog=on","DWNUB00070R")</f>
        <v>DWNUB00070R</v>
      </c>
      <c r="B1122" s="1" t="s">
        <v>1765</v>
      </c>
      <c r="C1122" s="1" t="s">
        <v>1561</v>
      </c>
      <c r="D1122" t="s">
        <v>1766</v>
      </c>
    </row>
    <row r="1123" spans="1:4" x14ac:dyDescent="0.25">
      <c r="A1123" s="4" t="str">
        <f>HYPERLINK("http://www.autodoc.ru/Web/price/art/DWNUB00160B?analog=on","DWNUB00160B")</f>
        <v>DWNUB00160B</v>
      </c>
      <c r="B1123" s="1" t="s">
        <v>1767</v>
      </c>
      <c r="C1123" s="1" t="s">
        <v>1561</v>
      </c>
      <c r="D1123" t="s">
        <v>1768</v>
      </c>
    </row>
    <row r="1124" spans="1:4" x14ac:dyDescent="0.25">
      <c r="A1124" s="4" t="str">
        <f>HYPERLINK("http://www.autodoc.ru/Web/price/art/DWNUB00161?analog=on","DWNUB00161")</f>
        <v>DWNUB00161</v>
      </c>
      <c r="B1124" s="1" t="s">
        <v>1769</v>
      </c>
      <c r="C1124" s="1" t="s">
        <v>1561</v>
      </c>
      <c r="D1124" t="s">
        <v>1770</v>
      </c>
    </row>
    <row r="1125" spans="1:4" x14ac:dyDescent="0.25">
      <c r="A1125" s="4" t="str">
        <f>HYPERLINK("http://www.autodoc.ru/Web/price/art/DWNUB00270L?analog=on","DWNUB00270L")</f>
        <v>DWNUB00270L</v>
      </c>
      <c r="B1125" s="1" t="s">
        <v>1771</v>
      </c>
      <c r="C1125" s="1" t="s">
        <v>1561</v>
      </c>
      <c r="D1125" t="s">
        <v>1772</v>
      </c>
    </row>
    <row r="1126" spans="1:4" x14ac:dyDescent="0.25">
      <c r="A1126" s="4" t="str">
        <f>HYPERLINK("http://www.autodoc.ru/Web/price/art/DWNUB00270R?analog=on","DWNUB00270R")</f>
        <v>DWNUB00270R</v>
      </c>
      <c r="B1126" s="1" t="s">
        <v>1773</v>
      </c>
      <c r="C1126" s="1" t="s">
        <v>1561</v>
      </c>
      <c r="D1126" t="s">
        <v>1774</v>
      </c>
    </row>
    <row r="1127" spans="1:4" x14ac:dyDescent="0.25">
      <c r="A1127" s="4" t="str">
        <f>HYPERLINK("http://www.autodoc.ru/Web/price/art/DWNUB00330?analog=on","DWNUB00330")</f>
        <v>DWNUB00330</v>
      </c>
      <c r="B1127" s="1" t="s">
        <v>1775</v>
      </c>
      <c r="C1127" s="1" t="s">
        <v>1561</v>
      </c>
      <c r="D1127" t="s">
        <v>1776</v>
      </c>
    </row>
    <row r="1128" spans="1:4" x14ac:dyDescent="0.25">
      <c r="A1128" s="4" t="str">
        <f>HYPERLINK("http://www.autodoc.ru/Web/price/art/DWNUB00580N?analog=on","DWNUB00580N")</f>
        <v>DWNUB00580N</v>
      </c>
      <c r="B1128" s="1" t="s">
        <v>1777</v>
      </c>
      <c r="C1128" s="1" t="s">
        <v>1778</v>
      </c>
      <c r="D1128" t="s">
        <v>1779</v>
      </c>
    </row>
    <row r="1129" spans="1:4" x14ac:dyDescent="0.25">
      <c r="A1129" s="4" t="str">
        <f>HYPERLINK("http://www.autodoc.ru/Web/price/art/DWNUB00640?analog=on","DWNUB00640")</f>
        <v>DWNUB00640</v>
      </c>
      <c r="B1129" s="1" t="s">
        <v>1780</v>
      </c>
      <c r="C1129" s="1" t="s">
        <v>1561</v>
      </c>
      <c r="D1129" t="s">
        <v>1781</v>
      </c>
    </row>
    <row r="1130" spans="1:4" x14ac:dyDescent="0.25">
      <c r="A1130" s="4" t="str">
        <f>HYPERLINK("http://www.autodoc.ru/Web/price/art/CVLAT04912?analog=on","CVLAT04912")</f>
        <v>CVLAT04912</v>
      </c>
      <c r="B1130" s="1" t="s">
        <v>1087</v>
      </c>
      <c r="C1130" s="1" t="s">
        <v>92</v>
      </c>
      <c r="D1130" t="s">
        <v>1088</v>
      </c>
    </row>
    <row r="1131" spans="1:4" x14ac:dyDescent="0.25">
      <c r="A1131" s="4" t="str">
        <f>HYPERLINK("http://www.autodoc.ru/Web/price/art/CVLAT04913?analog=on","CVLAT04913")</f>
        <v>CVLAT04913</v>
      </c>
      <c r="B1131" s="1" t="s">
        <v>1089</v>
      </c>
      <c r="C1131" s="1" t="s">
        <v>92</v>
      </c>
      <c r="D1131" t="s">
        <v>1088</v>
      </c>
    </row>
    <row r="1132" spans="1:4" x14ac:dyDescent="0.25">
      <c r="A1132" s="2" t="s">
        <v>1782</v>
      </c>
      <c r="B1132" s="2"/>
      <c r="C1132" s="2"/>
      <c r="D1132" s="2"/>
    </row>
    <row r="1133" spans="1:4" x14ac:dyDescent="0.25">
      <c r="A1133" s="3" t="s">
        <v>1783</v>
      </c>
      <c r="B1133" s="3"/>
      <c r="C1133" s="3"/>
      <c r="D1133" s="3"/>
    </row>
    <row r="1134" spans="1:4" x14ac:dyDescent="0.25">
      <c r="A1134" s="4" t="str">
        <f>HYPERLINK("http://www.autodoc.ru/Web/price/art/DWTIC95010L?analog=on","DWTIC95010L")</f>
        <v>DWTIC95010L</v>
      </c>
      <c r="B1134" s="1" t="s">
        <v>1784</v>
      </c>
      <c r="C1134" s="1" t="s">
        <v>1739</v>
      </c>
      <c r="D1134" t="s">
        <v>1785</v>
      </c>
    </row>
    <row r="1135" spans="1:4" x14ac:dyDescent="0.25">
      <c r="A1135" s="4" t="str">
        <f>HYPERLINK("http://www.autodoc.ru/Web/price/art/DWTIC95010R?analog=on","DWTIC95010R")</f>
        <v>DWTIC95010R</v>
      </c>
      <c r="B1135" s="1" t="s">
        <v>1786</v>
      </c>
      <c r="C1135" s="1" t="s">
        <v>1739</v>
      </c>
      <c r="D1135" t="s">
        <v>1787</v>
      </c>
    </row>
    <row r="1136" spans="1:4" x14ac:dyDescent="0.25">
      <c r="A1136" s="4" t="str">
        <f>HYPERLINK("http://www.autodoc.ru/Web/price/art/DWTIC95160B?analog=on","DWTIC95160B")</f>
        <v>DWTIC95160B</v>
      </c>
      <c r="C1136" s="1" t="s">
        <v>1739</v>
      </c>
      <c r="D1136" t="s">
        <v>1788</v>
      </c>
    </row>
    <row r="1137" spans="1:4" x14ac:dyDescent="0.25">
      <c r="A1137" s="4" t="str">
        <f>HYPERLINK("http://www.autodoc.ru/Web/price/art/DWTIC95640B?analog=on","DWTIC95640B")</f>
        <v>DWTIC95640B</v>
      </c>
      <c r="C1137" s="1" t="s">
        <v>1739</v>
      </c>
      <c r="D1137" t="s">
        <v>1789</v>
      </c>
    </row>
    <row r="1138" spans="1:4" x14ac:dyDescent="0.25">
      <c r="A1138" s="2" t="s">
        <v>1790</v>
      </c>
      <c r="B1138" s="2"/>
      <c r="C1138" s="2"/>
      <c r="D1138" s="2"/>
    </row>
    <row r="1139" spans="1:4" x14ac:dyDescent="0.25">
      <c r="A1139" s="3" t="s">
        <v>1791</v>
      </c>
      <c r="B1139" s="3"/>
      <c r="C1139" s="3"/>
      <c r="D1139" s="3"/>
    </row>
    <row r="1140" spans="1:4" x14ac:dyDescent="0.25">
      <c r="A1140" s="4" t="str">
        <f>HYPERLINK("http://www.autodoc.ru/Web/price/art/HNACC00001L?analog=on","HNACC00001L")</f>
        <v>HNACC00001L</v>
      </c>
      <c r="B1140" s="1" t="s">
        <v>1792</v>
      </c>
      <c r="C1140" s="1" t="s">
        <v>1561</v>
      </c>
      <c r="D1140" t="s">
        <v>1793</v>
      </c>
    </row>
    <row r="1141" spans="1:4" x14ac:dyDescent="0.25">
      <c r="A1141" s="4" t="str">
        <f>HYPERLINK("http://www.autodoc.ru/Web/price/art/HNACC00001R?analog=on","HNACC00001R")</f>
        <v>HNACC00001R</v>
      </c>
      <c r="B1141" s="1" t="s">
        <v>1794</v>
      </c>
      <c r="C1141" s="1" t="s">
        <v>1561</v>
      </c>
      <c r="D1141" t="s">
        <v>1795</v>
      </c>
    </row>
    <row r="1142" spans="1:4" x14ac:dyDescent="0.25">
      <c r="A1142" s="4" t="str">
        <f>HYPERLINK("http://www.autodoc.ru/Web/price/art/HNACC00002L?analog=on","HNACC00002L")</f>
        <v>HNACC00002L</v>
      </c>
      <c r="B1142" s="1" t="s">
        <v>1792</v>
      </c>
      <c r="C1142" s="1" t="s">
        <v>1561</v>
      </c>
      <c r="D1142" t="s">
        <v>1796</v>
      </c>
    </row>
    <row r="1143" spans="1:4" x14ac:dyDescent="0.25">
      <c r="A1143" s="4" t="str">
        <f>HYPERLINK("http://www.autodoc.ru/Web/price/art/HNACC00002R?analog=on","HNACC00002R")</f>
        <v>HNACC00002R</v>
      </c>
      <c r="B1143" s="1" t="s">
        <v>1794</v>
      </c>
      <c r="C1143" s="1" t="s">
        <v>1561</v>
      </c>
      <c r="D1143" t="s">
        <v>1797</v>
      </c>
    </row>
    <row r="1144" spans="1:4" x14ac:dyDescent="0.25">
      <c r="A1144" s="4" t="str">
        <f>HYPERLINK("http://www.autodoc.ru/Web/price/art/HNACC00003L?analog=on","HNACC00003L")</f>
        <v>HNACC00003L</v>
      </c>
      <c r="B1144" s="1" t="s">
        <v>1798</v>
      </c>
      <c r="C1144" s="1" t="s">
        <v>1561</v>
      </c>
      <c r="D1144" t="s">
        <v>1799</v>
      </c>
    </row>
    <row r="1145" spans="1:4" x14ac:dyDescent="0.25">
      <c r="A1145" s="4" t="str">
        <f>HYPERLINK("http://www.autodoc.ru/Web/price/art/HNACC00003R?analog=on","HNACC00003R")</f>
        <v>HNACC00003R</v>
      </c>
      <c r="B1145" s="1" t="s">
        <v>1800</v>
      </c>
      <c r="C1145" s="1" t="s">
        <v>1561</v>
      </c>
      <c r="D1145" t="s">
        <v>1801</v>
      </c>
    </row>
    <row r="1146" spans="1:4" x14ac:dyDescent="0.25">
      <c r="A1146" s="4" t="str">
        <f>HYPERLINK("http://www.autodoc.ru/Web/price/art/HNACC00070L?analog=on","HNACC00070L")</f>
        <v>HNACC00070L</v>
      </c>
      <c r="B1146" s="1" t="s">
        <v>1802</v>
      </c>
      <c r="C1146" s="1" t="s">
        <v>1803</v>
      </c>
      <c r="D1146" t="s">
        <v>1804</v>
      </c>
    </row>
    <row r="1147" spans="1:4" x14ac:dyDescent="0.25">
      <c r="A1147" s="4" t="str">
        <f>HYPERLINK("http://www.autodoc.ru/Web/price/art/HNACC00070R?analog=on","HNACC00070R")</f>
        <v>HNACC00070R</v>
      </c>
      <c r="B1147" s="1" t="s">
        <v>1805</v>
      </c>
      <c r="C1147" s="1" t="s">
        <v>1803</v>
      </c>
      <c r="D1147" t="s">
        <v>1806</v>
      </c>
    </row>
    <row r="1148" spans="1:4" x14ac:dyDescent="0.25">
      <c r="A1148" s="4" t="str">
        <f>HYPERLINK("http://www.autodoc.ru/Web/price/art/HNACC03070L?analog=on","HNACC03070L")</f>
        <v>HNACC03070L</v>
      </c>
      <c r="B1148" s="1" t="s">
        <v>1807</v>
      </c>
      <c r="C1148" s="1" t="s">
        <v>1376</v>
      </c>
      <c r="D1148" t="s">
        <v>1808</v>
      </c>
    </row>
    <row r="1149" spans="1:4" x14ac:dyDescent="0.25">
      <c r="A1149" s="4" t="str">
        <f>HYPERLINK("http://www.autodoc.ru/Web/price/art/HNACC03070R?analog=on","HNACC03070R")</f>
        <v>HNACC03070R</v>
      </c>
      <c r="B1149" s="1" t="s">
        <v>1809</v>
      </c>
      <c r="C1149" s="1" t="s">
        <v>1376</v>
      </c>
      <c r="D1149" t="s">
        <v>1810</v>
      </c>
    </row>
    <row r="1150" spans="1:4" x14ac:dyDescent="0.25">
      <c r="A1150" s="4" t="str">
        <f>HYPERLINK("http://www.autodoc.ru/Web/price/art/HNACC03100HB?analog=on","HNACC03100HB")</f>
        <v>HNACC03100HB</v>
      </c>
      <c r="B1150" s="1" t="s">
        <v>1811</v>
      </c>
      <c r="C1150" s="1" t="s">
        <v>1376</v>
      </c>
      <c r="D1150" t="s">
        <v>1812</v>
      </c>
    </row>
    <row r="1151" spans="1:4" x14ac:dyDescent="0.25">
      <c r="A1151" s="4" t="str">
        <f>HYPERLINK("http://www.autodoc.ru/Web/price/art/HNACC00100B?analog=on","HNACC00100B")</f>
        <v>HNACC00100B</v>
      </c>
      <c r="B1151" s="1" t="s">
        <v>1813</v>
      </c>
      <c r="C1151" s="1" t="s">
        <v>1803</v>
      </c>
      <c r="D1151" t="s">
        <v>1814</v>
      </c>
    </row>
    <row r="1152" spans="1:4" x14ac:dyDescent="0.25">
      <c r="A1152" s="4" t="str">
        <f>HYPERLINK("http://www.autodoc.ru/Web/price/art/HNACC03101HB?analog=on","HNACC03101HB")</f>
        <v>HNACC03101HB</v>
      </c>
      <c r="C1152" s="1" t="s">
        <v>1376</v>
      </c>
      <c r="D1152" t="s">
        <v>1815</v>
      </c>
    </row>
    <row r="1153" spans="1:4" x14ac:dyDescent="0.25">
      <c r="A1153" s="4" t="str">
        <f>HYPERLINK("http://www.autodoc.ru/Web/price/art/HNACC03102B?analog=on","HNACC03102B")</f>
        <v>HNACC03102B</v>
      </c>
      <c r="B1153" s="1" t="s">
        <v>1816</v>
      </c>
      <c r="C1153" s="1" t="s">
        <v>1817</v>
      </c>
      <c r="D1153" t="s">
        <v>1818</v>
      </c>
    </row>
    <row r="1154" spans="1:4" x14ac:dyDescent="0.25">
      <c r="A1154" s="4" t="str">
        <f>HYPERLINK("http://www.autodoc.ru/Web/price/art/HNACC03103HB?analog=on","HNACC03103HB")</f>
        <v>HNACC03103HB</v>
      </c>
      <c r="B1154" s="1" t="s">
        <v>1819</v>
      </c>
      <c r="C1154" s="1" t="s">
        <v>1376</v>
      </c>
      <c r="D1154" t="s">
        <v>1820</v>
      </c>
    </row>
    <row r="1155" spans="1:4" x14ac:dyDescent="0.25">
      <c r="A1155" s="4" t="str">
        <f>HYPERLINK("http://www.autodoc.ru/Web/price/art/HNACC03104HB?analog=on","HNACC03104HB")</f>
        <v>HNACC03104HB</v>
      </c>
      <c r="B1155" s="1" t="s">
        <v>1821</v>
      </c>
      <c r="C1155" s="1" t="s">
        <v>1376</v>
      </c>
      <c r="D1155" t="s">
        <v>1820</v>
      </c>
    </row>
    <row r="1156" spans="1:4" x14ac:dyDescent="0.25">
      <c r="A1156" s="4" t="str">
        <f>HYPERLINK("http://www.autodoc.ru/Web/price/art/HNACC03160?analog=on","HNACC03160")</f>
        <v>HNACC03160</v>
      </c>
      <c r="B1156" s="1" t="s">
        <v>1822</v>
      </c>
      <c r="C1156" s="1" t="s">
        <v>1376</v>
      </c>
      <c r="D1156" t="s">
        <v>1823</v>
      </c>
    </row>
    <row r="1157" spans="1:4" x14ac:dyDescent="0.25">
      <c r="A1157" s="4" t="str">
        <f>HYPERLINK("http://www.autodoc.ru/Web/price/art/HNACC00160X?analog=on","HNACC00160X")</f>
        <v>HNACC00160X</v>
      </c>
      <c r="B1157" s="1" t="s">
        <v>1824</v>
      </c>
      <c r="C1157" s="1" t="s">
        <v>1803</v>
      </c>
      <c r="D1157" t="s">
        <v>1825</v>
      </c>
    </row>
    <row r="1158" spans="1:4" x14ac:dyDescent="0.25">
      <c r="A1158" s="4" t="str">
        <f>HYPERLINK("http://www.autodoc.ru/Web/price/art/HNACC03161?analog=on","HNACC03161")</f>
        <v>HNACC03161</v>
      </c>
      <c r="B1158" s="1" t="s">
        <v>1822</v>
      </c>
      <c r="C1158" s="1" t="s">
        <v>1376</v>
      </c>
      <c r="D1158" t="s">
        <v>1826</v>
      </c>
    </row>
    <row r="1159" spans="1:4" x14ac:dyDescent="0.25">
      <c r="A1159" s="4" t="str">
        <f>HYPERLINK("http://www.autodoc.ru/Web/price/art/HNACC00161X?analog=on","HNACC00161X")</f>
        <v>HNACC00161X</v>
      </c>
      <c r="B1159" s="1" t="s">
        <v>1827</v>
      </c>
      <c r="C1159" s="1" t="s">
        <v>1803</v>
      </c>
      <c r="D1159" t="s">
        <v>1828</v>
      </c>
    </row>
    <row r="1160" spans="1:4" x14ac:dyDescent="0.25">
      <c r="A1160" s="4" t="str">
        <f>HYPERLINK("http://www.autodoc.ru/Web/price/art/HNACC03162?analog=on","HNACC03162")</f>
        <v>HNACC03162</v>
      </c>
      <c r="B1160" s="1" t="s">
        <v>1822</v>
      </c>
      <c r="C1160" s="1" t="s">
        <v>1376</v>
      </c>
      <c r="D1160" t="s">
        <v>1829</v>
      </c>
    </row>
    <row r="1161" spans="1:4" x14ac:dyDescent="0.25">
      <c r="A1161" s="4" t="str">
        <f>HYPERLINK("http://www.autodoc.ru/Web/price/art/HNACC00240?analog=on","HNACC00240")</f>
        <v>HNACC00240</v>
      </c>
      <c r="B1161" s="1" t="s">
        <v>1830</v>
      </c>
      <c r="C1161" s="1" t="s">
        <v>1561</v>
      </c>
      <c r="D1161" t="s">
        <v>1831</v>
      </c>
    </row>
    <row r="1162" spans="1:4" x14ac:dyDescent="0.25">
      <c r="A1162" s="4" t="str">
        <f>HYPERLINK("http://www.autodoc.ru/Web/price/art/HNACC00241?analog=on","HNACC00241")</f>
        <v>HNACC00241</v>
      </c>
      <c r="B1162" s="1" t="s">
        <v>1832</v>
      </c>
      <c r="C1162" s="1" t="s">
        <v>1561</v>
      </c>
      <c r="D1162" t="s">
        <v>1833</v>
      </c>
    </row>
    <row r="1163" spans="1:4" x14ac:dyDescent="0.25">
      <c r="A1163" s="4" t="str">
        <f>HYPERLINK("http://www.autodoc.ru/Web/price/art/HNACC00270L?analog=on","HNACC00270L")</f>
        <v>HNACC00270L</v>
      </c>
      <c r="B1163" s="1" t="s">
        <v>1834</v>
      </c>
      <c r="C1163" s="1" t="s">
        <v>1561</v>
      </c>
      <c r="D1163" t="s">
        <v>1835</v>
      </c>
    </row>
    <row r="1164" spans="1:4" x14ac:dyDescent="0.25">
      <c r="A1164" s="4" t="str">
        <f>HYPERLINK("http://www.autodoc.ru/Web/price/art/HNACC00270R?analog=on","HNACC00270R")</f>
        <v>HNACC00270R</v>
      </c>
      <c r="B1164" s="1" t="s">
        <v>1836</v>
      </c>
      <c r="C1164" s="1" t="s">
        <v>1561</v>
      </c>
      <c r="D1164" t="s">
        <v>1837</v>
      </c>
    </row>
    <row r="1165" spans="1:4" x14ac:dyDescent="0.25">
      <c r="A1165" s="4" t="str">
        <f>HYPERLINK("http://www.autodoc.ru/Web/price/art/HNACC00300L?analog=on","HNACC00300L")</f>
        <v>HNACC00300L</v>
      </c>
      <c r="B1165" s="1" t="s">
        <v>1838</v>
      </c>
      <c r="C1165" s="1" t="s">
        <v>1561</v>
      </c>
      <c r="D1165" t="s">
        <v>1839</v>
      </c>
    </row>
    <row r="1166" spans="1:4" x14ac:dyDescent="0.25">
      <c r="A1166" s="4" t="str">
        <f>HYPERLINK("http://www.autodoc.ru/Web/price/art/HNACC00300R?analog=on","HNACC00300R")</f>
        <v>HNACC00300R</v>
      </c>
      <c r="B1166" s="1" t="s">
        <v>1840</v>
      </c>
      <c r="C1166" s="1" t="s">
        <v>1561</v>
      </c>
      <c r="D1166" t="s">
        <v>1841</v>
      </c>
    </row>
    <row r="1167" spans="1:4" x14ac:dyDescent="0.25">
      <c r="A1167" s="4" t="str">
        <f>HYPERLINK("http://www.autodoc.ru/Web/price/art/HNACC00301L?analog=on","HNACC00301L")</f>
        <v>HNACC00301L</v>
      </c>
      <c r="B1167" s="1" t="s">
        <v>1842</v>
      </c>
      <c r="C1167" s="1" t="s">
        <v>1561</v>
      </c>
      <c r="D1167" t="s">
        <v>1843</v>
      </c>
    </row>
    <row r="1168" spans="1:4" x14ac:dyDescent="0.25">
      <c r="A1168" s="4" t="str">
        <f>HYPERLINK("http://www.autodoc.ru/Web/price/art/HNACC00301R?analog=on","HNACC00301R")</f>
        <v>HNACC00301R</v>
      </c>
      <c r="B1168" s="1" t="s">
        <v>1844</v>
      </c>
      <c r="C1168" s="1" t="s">
        <v>1561</v>
      </c>
      <c r="D1168" t="s">
        <v>1845</v>
      </c>
    </row>
    <row r="1169" spans="1:4" x14ac:dyDescent="0.25">
      <c r="A1169" s="4" t="str">
        <f>HYPERLINK("http://www.autodoc.ru/Web/price/art/HNACC00302L?analog=on","HNACC00302L")</f>
        <v>HNACC00302L</v>
      </c>
      <c r="B1169" s="1" t="s">
        <v>1846</v>
      </c>
      <c r="C1169" s="1" t="s">
        <v>1561</v>
      </c>
      <c r="D1169" t="s">
        <v>1847</v>
      </c>
    </row>
    <row r="1170" spans="1:4" x14ac:dyDescent="0.25">
      <c r="A1170" s="4" t="str">
        <f>HYPERLINK("http://www.autodoc.ru/Web/price/art/HNACC00302R?analog=on","HNACC00302R")</f>
        <v>HNACC00302R</v>
      </c>
      <c r="B1170" s="1" t="s">
        <v>1848</v>
      </c>
      <c r="C1170" s="1" t="s">
        <v>1561</v>
      </c>
      <c r="D1170" t="s">
        <v>1849</v>
      </c>
    </row>
    <row r="1171" spans="1:4" x14ac:dyDescent="0.25">
      <c r="A1171" s="4" t="str">
        <f>HYPERLINK("http://www.autodoc.ru/Web/price/art/HNACC00330?analog=on","HNACC00330")</f>
        <v>HNACC00330</v>
      </c>
      <c r="B1171" s="1" t="s">
        <v>1850</v>
      </c>
      <c r="C1171" s="1" t="s">
        <v>1561</v>
      </c>
      <c r="D1171" t="s">
        <v>1851</v>
      </c>
    </row>
    <row r="1172" spans="1:4" x14ac:dyDescent="0.25">
      <c r="A1172" s="4" t="str">
        <f>HYPERLINK("http://www.autodoc.ru/Web/price/art/HNACC00380?analog=on","HNACC00380")</f>
        <v>HNACC00380</v>
      </c>
      <c r="B1172" s="1" t="s">
        <v>1852</v>
      </c>
      <c r="C1172" s="1" t="s">
        <v>1561</v>
      </c>
      <c r="D1172" t="s">
        <v>1853</v>
      </c>
    </row>
    <row r="1173" spans="1:4" x14ac:dyDescent="0.25">
      <c r="A1173" s="4" t="str">
        <f>HYPERLINK("http://www.autodoc.ru/Web/price/art/HNACC00381?analog=on","HNACC00381")</f>
        <v>HNACC00381</v>
      </c>
      <c r="B1173" s="1" t="s">
        <v>1854</v>
      </c>
      <c r="C1173" s="1" t="s">
        <v>1561</v>
      </c>
      <c r="D1173" t="s">
        <v>1855</v>
      </c>
    </row>
    <row r="1174" spans="1:4" x14ac:dyDescent="0.25">
      <c r="A1174" s="4" t="str">
        <f>HYPERLINK("http://www.autodoc.ru/Web/price/art/HNACC00382?analog=on","HNACC00382")</f>
        <v>HNACC00382</v>
      </c>
      <c r="B1174" s="1" t="s">
        <v>1852</v>
      </c>
      <c r="C1174" s="1" t="s">
        <v>1561</v>
      </c>
      <c r="D1174" t="s">
        <v>1856</v>
      </c>
    </row>
    <row r="1175" spans="1:4" x14ac:dyDescent="0.25">
      <c r="A1175" s="4" t="str">
        <f>HYPERLINK("http://www.autodoc.ru/Web/price/art/HNACC00383?analog=on","HNACC00383")</f>
        <v>HNACC00383</v>
      </c>
      <c r="B1175" s="1" t="s">
        <v>1854</v>
      </c>
      <c r="C1175" s="1" t="s">
        <v>1561</v>
      </c>
      <c r="D1175" t="s">
        <v>1857</v>
      </c>
    </row>
    <row r="1176" spans="1:4" x14ac:dyDescent="0.25">
      <c r="A1176" s="4" t="str">
        <f>HYPERLINK("http://www.autodoc.ru/Web/price/art/HNACC00450L?analog=on","HNACC00450L")</f>
        <v>HNACC00450L</v>
      </c>
      <c r="B1176" s="1" t="s">
        <v>1858</v>
      </c>
      <c r="C1176" s="1" t="s">
        <v>1561</v>
      </c>
      <c r="D1176" t="s">
        <v>1859</v>
      </c>
    </row>
    <row r="1177" spans="1:4" x14ac:dyDescent="0.25">
      <c r="A1177" s="4" t="str">
        <f>HYPERLINK("http://www.autodoc.ru/Web/price/art/HNACC00450R?analog=on","HNACC00450R")</f>
        <v>HNACC00450R</v>
      </c>
      <c r="B1177" s="1" t="s">
        <v>1860</v>
      </c>
      <c r="C1177" s="1" t="s">
        <v>1561</v>
      </c>
      <c r="D1177" t="s">
        <v>1861</v>
      </c>
    </row>
    <row r="1178" spans="1:4" x14ac:dyDescent="0.25">
      <c r="A1178" s="4" t="str">
        <f>HYPERLINK("http://www.autodoc.ru/Web/price/art/HNACC00451L?analog=on","HNACC00451L")</f>
        <v>HNACC00451L</v>
      </c>
      <c r="B1178" s="1" t="s">
        <v>1862</v>
      </c>
      <c r="C1178" s="1" t="s">
        <v>1561</v>
      </c>
      <c r="D1178" t="s">
        <v>1863</v>
      </c>
    </row>
    <row r="1179" spans="1:4" x14ac:dyDescent="0.25">
      <c r="A1179" s="4" t="str">
        <f>HYPERLINK("http://www.autodoc.ru/Web/price/art/HNACC00451R?analog=on","HNACC00451R")</f>
        <v>HNACC00451R</v>
      </c>
      <c r="B1179" s="1" t="s">
        <v>1864</v>
      </c>
      <c r="C1179" s="1" t="s">
        <v>1561</v>
      </c>
      <c r="D1179" t="s">
        <v>1865</v>
      </c>
    </row>
    <row r="1180" spans="1:4" x14ac:dyDescent="0.25">
      <c r="A1180" s="4" t="str">
        <f>HYPERLINK("http://www.autodoc.ru/Web/price/art/HNACC00452L?analog=on","HNACC00452L")</f>
        <v>HNACC00452L</v>
      </c>
      <c r="B1180" s="1" t="s">
        <v>1866</v>
      </c>
      <c r="C1180" s="1" t="s">
        <v>1561</v>
      </c>
      <c r="D1180" t="s">
        <v>1867</v>
      </c>
    </row>
    <row r="1181" spans="1:4" x14ac:dyDescent="0.25">
      <c r="A1181" s="4" t="str">
        <f>HYPERLINK("http://www.autodoc.ru/Web/price/art/HNACC00452R?analog=on","HNACC00452R")</f>
        <v>HNACC00452R</v>
      </c>
      <c r="B1181" s="1" t="s">
        <v>1868</v>
      </c>
      <c r="C1181" s="1" t="s">
        <v>1561</v>
      </c>
      <c r="D1181" t="s">
        <v>1869</v>
      </c>
    </row>
    <row r="1182" spans="1:4" x14ac:dyDescent="0.25">
      <c r="A1182" s="4" t="str">
        <f>HYPERLINK("http://www.autodoc.ru/Web/price/art/HNACC00453L?analog=on","HNACC00453L")</f>
        <v>HNACC00453L</v>
      </c>
      <c r="B1182" s="1" t="s">
        <v>1870</v>
      </c>
      <c r="C1182" s="1" t="s">
        <v>1561</v>
      </c>
      <c r="D1182" t="s">
        <v>1871</v>
      </c>
    </row>
    <row r="1183" spans="1:4" x14ac:dyDescent="0.25">
      <c r="A1183" s="4" t="str">
        <f>HYPERLINK("http://www.autodoc.ru/Web/price/art/HNACC00453R?analog=on","HNACC00453R")</f>
        <v>HNACC00453R</v>
      </c>
      <c r="B1183" s="1" t="s">
        <v>1872</v>
      </c>
      <c r="C1183" s="1" t="s">
        <v>1561</v>
      </c>
      <c r="D1183" t="s">
        <v>1873</v>
      </c>
    </row>
    <row r="1184" spans="1:4" x14ac:dyDescent="0.25">
      <c r="A1184" s="4" t="str">
        <f>HYPERLINK("http://www.autodoc.ru/Web/price/art/HNACC00454L?analog=on","HNACC00454L")</f>
        <v>HNACC00454L</v>
      </c>
      <c r="B1184" s="1" t="s">
        <v>1874</v>
      </c>
      <c r="C1184" s="1" t="s">
        <v>1561</v>
      </c>
      <c r="D1184" t="s">
        <v>1875</v>
      </c>
    </row>
    <row r="1185" spans="1:4" x14ac:dyDescent="0.25">
      <c r="A1185" s="4" t="str">
        <f>HYPERLINK("http://www.autodoc.ru/Web/price/art/HNACC00454R?analog=on","HNACC00454R")</f>
        <v>HNACC00454R</v>
      </c>
      <c r="B1185" s="1" t="s">
        <v>1864</v>
      </c>
      <c r="C1185" s="1" t="s">
        <v>1561</v>
      </c>
      <c r="D1185" t="s">
        <v>1876</v>
      </c>
    </row>
    <row r="1186" spans="1:4" x14ac:dyDescent="0.25">
      <c r="A1186" s="4" t="str">
        <f>HYPERLINK("http://www.autodoc.ru/Web/price/art/HNACC00455L?analog=on","HNACC00455L")</f>
        <v>HNACC00455L</v>
      </c>
      <c r="B1186" s="1" t="s">
        <v>1862</v>
      </c>
      <c r="C1186" s="1" t="s">
        <v>1561</v>
      </c>
      <c r="D1186" t="s">
        <v>1877</v>
      </c>
    </row>
    <row r="1187" spans="1:4" x14ac:dyDescent="0.25">
      <c r="A1187" s="4" t="str">
        <f>HYPERLINK("http://www.autodoc.ru/Web/price/art/HNACC00455R?analog=on","HNACC00455R")</f>
        <v>HNACC00455R</v>
      </c>
      <c r="B1187" s="1" t="s">
        <v>1878</v>
      </c>
      <c r="C1187" s="1" t="s">
        <v>1561</v>
      </c>
      <c r="D1187" t="s">
        <v>1879</v>
      </c>
    </row>
    <row r="1188" spans="1:4" x14ac:dyDescent="0.25">
      <c r="A1188" s="4" t="str">
        <f>HYPERLINK("http://www.autodoc.ru/Web/price/art/HNACC00460L?analog=on","HNACC00460L")</f>
        <v>HNACC00460L</v>
      </c>
      <c r="B1188" s="1" t="s">
        <v>1880</v>
      </c>
      <c r="C1188" s="1" t="s">
        <v>1561</v>
      </c>
      <c r="D1188" t="s">
        <v>1881</v>
      </c>
    </row>
    <row r="1189" spans="1:4" x14ac:dyDescent="0.25">
      <c r="A1189" s="4" t="str">
        <f>HYPERLINK("http://www.autodoc.ru/Web/price/art/HNACC00460R?analog=on","HNACC00460R")</f>
        <v>HNACC00460R</v>
      </c>
      <c r="B1189" s="1" t="s">
        <v>1882</v>
      </c>
      <c r="C1189" s="1" t="s">
        <v>1561</v>
      </c>
      <c r="D1189" t="s">
        <v>1883</v>
      </c>
    </row>
    <row r="1190" spans="1:4" x14ac:dyDescent="0.25">
      <c r="A1190" s="4" t="str">
        <f>HYPERLINK("http://www.autodoc.ru/Web/price/art/HNACC00490L?analog=on","HNACC00490L")</f>
        <v>HNACC00490L</v>
      </c>
      <c r="C1190" s="1" t="s">
        <v>1561</v>
      </c>
      <c r="D1190" t="s">
        <v>1884</v>
      </c>
    </row>
    <row r="1191" spans="1:4" x14ac:dyDescent="0.25">
      <c r="A1191" s="4" t="str">
        <f>HYPERLINK("http://www.autodoc.ru/Web/price/art/HNACC00490R?analog=on","HNACC00490R")</f>
        <v>HNACC00490R</v>
      </c>
      <c r="C1191" s="1" t="s">
        <v>1561</v>
      </c>
      <c r="D1191" t="s">
        <v>1885</v>
      </c>
    </row>
    <row r="1192" spans="1:4" x14ac:dyDescent="0.25">
      <c r="A1192" s="4" t="str">
        <f>HYPERLINK("http://www.autodoc.ru/Web/price/art/HNACC03540?analog=on","HNACC03540")</f>
        <v>HNACC03540</v>
      </c>
      <c r="C1192" s="1" t="s">
        <v>1376</v>
      </c>
      <c r="D1192" t="s">
        <v>1886</v>
      </c>
    </row>
    <row r="1193" spans="1:4" x14ac:dyDescent="0.25">
      <c r="A1193" s="4" t="str">
        <f>HYPERLINK("http://www.autodoc.ru/Web/price/art/HNACC03560L?analog=on","HNACC03560L")</f>
        <v>HNACC03560L</v>
      </c>
      <c r="B1193" s="1" t="s">
        <v>1887</v>
      </c>
      <c r="C1193" s="1" t="s">
        <v>1376</v>
      </c>
      <c r="D1193" t="s">
        <v>1888</v>
      </c>
    </row>
    <row r="1194" spans="1:4" x14ac:dyDescent="0.25">
      <c r="A1194" s="4" t="str">
        <f>HYPERLINK("http://www.autodoc.ru/Web/price/art/HNACC03560R?analog=on","HNACC03560R")</f>
        <v>HNACC03560R</v>
      </c>
      <c r="B1194" s="1" t="s">
        <v>1889</v>
      </c>
      <c r="C1194" s="1" t="s">
        <v>1376</v>
      </c>
      <c r="D1194" t="s">
        <v>1890</v>
      </c>
    </row>
    <row r="1195" spans="1:4" x14ac:dyDescent="0.25">
      <c r="A1195" s="4" t="str">
        <f>HYPERLINK("http://www.autodoc.ru/Web/price/art/HNACC00570L?analog=on","HNACC00570L")</f>
        <v>HNACC00570L</v>
      </c>
      <c r="B1195" s="1" t="s">
        <v>1891</v>
      </c>
      <c r="C1195" s="1" t="s">
        <v>1561</v>
      </c>
      <c r="D1195" t="s">
        <v>1892</v>
      </c>
    </row>
    <row r="1196" spans="1:4" x14ac:dyDescent="0.25">
      <c r="A1196" s="4" t="str">
        <f>HYPERLINK("http://www.autodoc.ru/Web/price/art/HNACC00570R?analog=on","HNACC00570R")</f>
        <v>HNACC00570R</v>
      </c>
      <c r="B1196" s="1" t="s">
        <v>1893</v>
      </c>
      <c r="C1196" s="1" t="s">
        <v>1561</v>
      </c>
      <c r="D1196" t="s">
        <v>1894</v>
      </c>
    </row>
    <row r="1197" spans="1:4" x14ac:dyDescent="0.25">
      <c r="A1197" s="4" t="str">
        <f>HYPERLINK("http://www.autodoc.ru/Web/price/art/HNACC00640?analog=on","HNACC00640")</f>
        <v>HNACC00640</v>
      </c>
      <c r="B1197" s="1" t="s">
        <v>1895</v>
      </c>
      <c r="C1197" s="1" t="s">
        <v>1561</v>
      </c>
      <c r="D1197" t="s">
        <v>1896</v>
      </c>
    </row>
    <row r="1198" spans="1:4" x14ac:dyDescent="0.25">
      <c r="A1198" s="4" t="str">
        <f>HYPERLINK("http://www.autodoc.ru/Web/price/art/HNACC00700?analog=on","HNACC00700")</f>
        <v>HNACC00700</v>
      </c>
      <c r="B1198" s="1" t="s">
        <v>1897</v>
      </c>
      <c r="C1198" s="1" t="s">
        <v>1561</v>
      </c>
      <c r="D1198" t="s">
        <v>1898</v>
      </c>
    </row>
    <row r="1199" spans="1:4" x14ac:dyDescent="0.25">
      <c r="A1199" s="4" t="str">
        <f>HYPERLINK("http://www.autodoc.ru/Web/price/art/HNACC00740L?analog=on","HNACC00740L")</f>
        <v>HNACC00740L</v>
      </c>
      <c r="B1199" s="1" t="s">
        <v>1899</v>
      </c>
      <c r="C1199" s="1" t="s">
        <v>1561</v>
      </c>
      <c r="D1199" t="s">
        <v>1900</v>
      </c>
    </row>
    <row r="1200" spans="1:4" x14ac:dyDescent="0.25">
      <c r="A1200" s="4" t="str">
        <f>HYPERLINK("http://www.autodoc.ru/Web/price/art/HNACC00740R?analog=on","HNACC00740R")</f>
        <v>HNACC00740R</v>
      </c>
      <c r="B1200" s="1" t="s">
        <v>1901</v>
      </c>
      <c r="C1200" s="1" t="s">
        <v>1561</v>
      </c>
      <c r="D1200" t="s">
        <v>1902</v>
      </c>
    </row>
    <row r="1201" spans="1:4" x14ac:dyDescent="0.25">
      <c r="A1201" s="4" t="str">
        <f>HYPERLINK("http://www.autodoc.ru/Web/price/art/HNACC00741L?analog=on","HNACC00741L")</f>
        <v>HNACC00741L</v>
      </c>
      <c r="B1201" s="1" t="s">
        <v>1899</v>
      </c>
      <c r="C1201" s="1" t="s">
        <v>1561</v>
      </c>
      <c r="D1201" t="s">
        <v>1903</v>
      </c>
    </row>
    <row r="1202" spans="1:4" x14ac:dyDescent="0.25">
      <c r="A1202" s="4" t="str">
        <f>HYPERLINK("http://www.autodoc.ru/Web/price/art/HNACC00741R?analog=on","HNACC00741R")</f>
        <v>HNACC00741R</v>
      </c>
      <c r="B1202" s="1" t="s">
        <v>1901</v>
      </c>
      <c r="C1202" s="1" t="s">
        <v>1561</v>
      </c>
      <c r="D1202" t="s">
        <v>1904</v>
      </c>
    </row>
    <row r="1203" spans="1:4" x14ac:dyDescent="0.25">
      <c r="A1203" s="4" t="str">
        <f>HYPERLINK("http://www.autodoc.ru/Web/price/art/HNACC00742RWL?analog=on","HNACC00742RWL")</f>
        <v>HNACC00742RWL</v>
      </c>
      <c r="B1203" s="1" t="s">
        <v>1905</v>
      </c>
      <c r="C1203" s="1" t="s">
        <v>1561</v>
      </c>
      <c r="D1203" t="s">
        <v>1906</v>
      </c>
    </row>
    <row r="1204" spans="1:4" x14ac:dyDescent="0.25">
      <c r="A1204" s="4" t="str">
        <f>HYPERLINK("http://www.autodoc.ru/Web/price/art/HNACC00742RWR?analog=on","HNACC00742RWR")</f>
        <v>HNACC00742RWR</v>
      </c>
      <c r="B1204" s="1" t="s">
        <v>1907</v>
      </c>
      <c r="C1204" s="1" t="s">
        <v>1561</v>
      </c>
      <c r="D1204" t="s">
        <v>1908</v>
      </c>
    </row>
    <row r="1205" spans="1:4" x14ac:dyDescent="0.25">
      <c r="A1205" s="4" t="str">
        <f>HYPERLINK("http://www.autodoc.ru/Web/price/art/HNACC00810L?analog=on","HNACC00810L")</f>
        <v>HNACC00810L</v>
      </c>
      <c r="B1205" s="1" t="s">
        <v>1909</v>
      </c>
      <c r="C1205" s="1" t="s">
        <v>1561</v>
      </c>
      <c r="D1205" t="s">
        <v>1910</v>
      </c>
    </row>
    <row r="1206" spans="1:4" x14ac:dyDescent="0.25">
      <c r="A1206" s="4" t="str">
        <f>HYPERLINK("http://www.autodoc.ru/Web/price/art/HNACC00810R?analog=on","HNACC00810R")</f>
        <v>HNACC00810R</v>
      </c>
      <c r="B1206" s="1" t="s">
        <v>1911</v>
      </c>
      <c r="C1206" s="1" t="s">
        <v>1561</v>
      </c>
      <c r="D1206" t="s">
        <v>1912</v>
      </c>
    </row>
    <row r="1207" spans="1:4" x14ac:dyDescent="0.25">
      <c r="A1207" s="4" t="str">
        <f>HYPERLINK("http://www.autodoc.ru/Web/price/art/HNACC00880?analog=on","HNACC00880")</f>
        <v>HNACC00880</v>
      </c>
      <c r="B1207" s="1" t="s">
        <v>1913</v>
      </c>
      <c r="C1207" s="1" t="s">
        <v>1561</v>
      </c>
      <c r="D1207" t="s">
        <v>1914</v>
      </c>
    </row>
    <row r="1208" spans="1:4" x14ac:dyDescent="0.25">
      <c r="A1208" s="4" t="str">
        <f>HYPERLINK("http://www.autodoc.ru/Web/price/art/HNACC00910?analog=on","HNACC00910")</f>
        <v>HNACC00910</v>
      </c>
      <c r="B1208" s="1" t="s">
        <v>1915</v>
      </c>
      <c r="C1208" s="1" t="s">
        <v>1561</v>
      </c>
      <c r="D1208" t="s">
        <v>1916</v>
      </c>
    </row>
    <row r="1209" spans="1:4" x14ac:dyDescent="0.25">
      <c r="A1209" s="4" t="str">
        <f>HYPERLINK("http://www.autodoc.ru/Web/price/art/HNACC00914?analog=on","HNACC00914")</f>
        <v>HNACC00914</v>
      </c>
      <c r="B1209" s="1" t="s">
        <v>1915</v>
      </c>
      <c r="C1209" s="1" t="s">
        <v>1561</v>
      </c>
      <c r="D1209" t="s">
        <v>1917</v>
      </c>
    </row>
    <row r="1210" spans="1:4" x14ac:dyDescent="0.25">
      <c r="A1210" s="4" t="str">
        <f>HYPERLINK("http://www.autodoc.ru/Web/price/art/HNACC00930?analog=on","HNACC00930")</f>
        <v>HNACC00930</v>
      </c>
      <c r="B1210" s="1" t="s">
        <v>1918</v>
      </c>
      <c r="C1210" s="1" t="s">
        <v>1561</v>
      </c>
      <c r="D1210" t="s">
        <v>1919</v>
      </c>
    </row>
    <row r="1211" spans="1:4" x14ac:dyDescent="0.25">
      <c r="A1211" s="4" t="str">
        <f>HYPERLINK("http://www.autodoc.ru/Web/price/art/HNACC00931?analog=on","HNACC00931")</f>
        <v>HNACC00931</v>
      </c>
      <c r="B1211" s="1" t="s">
        <v>1920</v>
      </c>
      <c r="C1211" s="1" t="s">
        <v>1561</v>
      </c>
      <c r="D1211" t="s">
        <v>1921</v>
      </c>
    </row>
    <row r="1212" spans="1:4" x14ac:dyDescent="0.25">
      <c r="A1212" s="4" t="str">
        <f>HYPERLINK("http://www.autodoc.ru/Web/price/art/HNACC00940?analog=on","HNACC00940")</f>
        <v>HNACC00940</v>
      </c>
      <c r="B1212" s="1" t="s">
        <v>1922</v>
      </c>
      <c r="C1212" s="1" t="s">
        <v>1561</v>
      </c>
      <c r="D1212" t="s">
        <v>1923</v>
      </c>
    </row>
    <row r="1213" spans="1:4" x14ac:dyDescent="0.25">
      <c r="A1213" s="4" t="str">
        <f>HYPERLINK("http://www.autodoc.ru/Web/price/art/HNACC009E0?analog=on","HNACC009E0")</f>
        <v>HNACC009E0</v>
      </c>
      <c r="B1213" s="1" t="s">
        <v>1924</v>
      </c>
      <c r="C1213" s="1" t="s">
        <v>1561</v>
      </c>
      <c r="D1213" t="s">
        <v>1925</v>
      </c>
    </row>
    <row r="1214" spans="1:4" x14ac:dyDescent="0.25">
      <c r="A1214" s="4" t="str">
        <f>HYPERLINK("http://www.autodoc.ru/Web/price/art/HNACC009F0P?analog=on","HNACC009F0P")</f>
        <v>HNACC009F0P</v>
      </c>
      <c r="B1214" s="1" t="s">
        <v>1926</v>
      </c>
      <c r="C1214" s="1" t="s">
        <v>1561</v>
      </c>
      <c r="D1214" t="s">
        <v>1927</v>
      </c>
    </row>
    <row r="1215" spans="1:4" x14ac:dyDescent="0.25">
      <c r="A1215" s="4" t="str">
        <f>HYPERLINK("http://www.autodoc.ru/Web/price/art/HNACC049F0?analog=on","HNACC049F0")</f>
        <v>HNACC049F0</v>
      </c>
      <c r="B1215" s="1" t="s">
        <v>1928</v>
      </c>
      <c r="C1215" s="1" t="s">
        <v>1929</v>
      </c>
      <c r="D1215" t="s">
        <v>1930</v>
      </c>
    </row>
    <row r="1216" spans="1:4" x14ac:dyDescent="0.25">
      <c r="A1216" s="4" t="str">
        <f>HYPERLINK("http://www.autodoc.ru/Web/price/art/HNACC00960L?analog=on","HNACC00960L")</f>
        <v>HNACC00960L</v>
      </c>
      <c r="B1216" s="1" t="s">
        <v>1931</v>
      </c>
      <c r="C1216" s="1" t="s">
        <v>1561</v>
      </c>
      <c r="D1216" t="s">
        <v>1932</v>
      </c>
    </row>
    <row r="1217" spans="1:4" x14ac:dyDescent="0.25">
      <c r="A1217" s="4" t="str">
        <f>HYPERLINK("http://www.autodoc.ru/Web/price/art/HNACC00960R?analog=on","HNACC00960R")</f>
        <v>HNACC00960R</v>
      </c>
      <c r="B1217" s="1" t="s">
        <v>1933</v>
      </c>
      <c r="C1217" s="1" t="s">
        <v>1561</v>
      </c>
      <c r="D1217" t="s">
        <v>1934</v>
      </c>
    </row>
    <row r="1218" spans="1:4" x14ac:dyDescent="0.25">
      <c r="A1218" s="4" t="str">
        <f>HYPERLINK("http://www.autodoc.ru/Web/price/art/HNACC00970?analog=on","HNACC00970")</f>
        <v>HNACC00970</v>
      </c>
      <c r="B1218" s="1" t="s">
        <v>1935</v>
      </c>
      <c r="C1218" s="1" t="s">
        <v>1561</v>
      </c>
      <c r="D1218" t="s">
        <v>1936</v>
      </c>
    </row>
    <row r="1219" spans="1:4" x14ac:dyDescent="0.25">
      <c r="A1219" s="3" t="s">
        <v>1937</v>
      </c>
      <c r="B1219" s="3"/>
      <c r="C1219" s="3"/>
      <c r="D1219" s="3"/>
    </row>
    <row r="1220" spans="1:4" x14ac:dyDescent="0.25">
      <c r="A1220" s="4" t="str">
        <f>HYPERLINK("http://www.autodoc.ru/Web/price/art/HNACC95000L?analog=on","HNACC95000L")</f>
        <v>HNACC95000L</v>
      </c>
      <c r="B1220" s="1" t="s">
        <v>1938</v>
      </c>
      <c r="C1220" s="1" t="s">
        <v>1939</v>
      </c>
      <c r="D1220" t="s">
        <v>1940</v>
      </c>
    </row>
    <row r="1221" spans="1:4" x14ac:dyDescent="0.25">
      <c r="A1221" s="4" t="str">
        <f>HYPERLINK("http://www.autodoc.ru/Web/price/art/HNACC95000R?analog=on","HNACC95000R")</f>
        <v>HNACC95000R</v>
      </c>
      <c r="B1221" s="1" t="s">
        <v>1941</v>
      </c>
      <c r="C1221" s="1" t="s">
        <v>1939</v>
      </c>
      <c r="D1221" t="s">
        <v>1942</v>
      </c>
    </row>
    <row r="1222" spans="1:4" x14ac:dyDescent="0.25">
      <c r="A1222" s="4" t="str">
        <f>HYPERLINK("http://www.autodoc.ru/Web/price/art/HNACC95001L?analog=on","HNACC95001L")</f>
        <v>HNACC95001L</v>
      </c>
      <c r="B1222" s="1" t="s">
        <v>1943</v>
      </c>
      <c r="C1222" s="1" t="s">
        <v>1939</v>
      </c>
      <c r="D1222" t="s">
        <v>1944</v>
      </c>
    </row>
    <row r="1223" spans="1:4" x14ac:dyDescent="0.25">
      <c r="A1223" s="4" t="str">
        <f>HYPERLINK("http://www.autodoc.ru/Web/price/art/HNACC95001R?analog=on","HNACC95001R")</f>
        <v>HNACC95001R</v>
      </c>
      <c r="B1223" s="1" t="s">
        <v>1945</v>
      </c>
      <c r="C1223" s="1" t="s">
        <v>1939</v>
      </c>
      <c r="D1223" t="s">
        <v>1946</v>
      </c>
    </row>
    <row r="1224" spans="1:4" x14ac:dyDescent="0.25">
      <c r="A1224" s="4" t="str">
        <f>HYPERLINK("http://www.autodoc.ru/Web/price/art/HNACC95030L?analog=on","HNACC95030L")</f>
        <v>HNACC95030L</v>
      </c>
      <c r="B1224" s="1" t="s">
        <v>1947</v>
      </c>
      <c r="C1224" s="1" t="s">
        <v>1939</v>
      </c>
      <c r="D1224" t="s">
        <v>1948</v>
      </c>
    </row>
    <row r="1225" spans="1:4" x14ac:dyDescent="0.25">
      <c r="A1225" s="4" t="str">
        <f>HYPERLINK("http://www.autodoc.ru/Web/price/art/HNACC95030R?analog=on","HNACC95030R")</f>
        <v>HNACC95030R</v>
      </c>
      <c r="B1225" s="1" t="s">
        <v>1949</v>
      </c>
      <c r="C1225" s="1" t="s">
        <v>1939</v>
      </c>
      <c r="D1225" t="s">
        <v>1950</v>
      </c>
    </row>
    <row r="1226" spans="1:4" x14ac:dyDescent="0.25">
      <c r="A1226" s="4" t="str">
        <f>HYPERLINK("http://www.autodoc.ru/Web/price/art/HNACC95031R?analog=on","HNACC95031R")</f>
        <v>HNACC95031R</v>
      </c>
      <c r="B1226" s="1" t="s">
        <v>1951</v>
      </c>
      <c r="C1226" s="1" t="s">
        <v>1939</v>
      </c>
      <c r="D1226" t="s">
        <v>1952</v>
      </c>
    </row>
    <row r="1227" spans="1:4" x14ac:dyDescent="0.25">
      <c r="A1227" s="4" t="str">
        <f>HYPERLINK("http://www.autodoc.ru/Web/price/art/HNACC95160B?analog=on","HNACC95160B")</f>
        <v>HNACC95160B</v>
      </c>
      <c r="B1227" s="1" t="s">
        <v>1953</v>
      </c>
      <c r="C1227" s="1" t="s">
        <v>1939</v>
      </c>
      <c r="D1227" t="s">
        <v>1954</v>
      </c>
    </row>
    <row r="1228" spans="1:4" x14ac:dyDescent="0.25">
      <c r="A1228" s="4" t="str">
        <f>HYPERLINK("http://www.autodoc.ru/Web/price/art/HNACC95240?analog=on","HNACC95240")</f>
        <v>HNACC95240</v>
      </c>
      <c r="B1228" s="1" t="s">
        <v>1955</v>
      </c>
      <c r="C1228" s="1" t="s">
        <v>1956</v>
      </c>
      <c r="D1228" t="s">
        <v>1831</v>
      </c>
    </row>
    <row r="1229" spans="1:4" x14ac:dyDescent="0.25">
      <c r="A1229" s="4" t="str">
        <f>HYPERLINK("http://www.autodoc.ru/Web/price/art/HNACC95270L?analog=on","HNACC95270L")</f>
        <v>HNACC95270L</v>
      </c>
      <c r="B1229" s="1" t="s">
        <v>1957</v>
      </c>
      <c r="C1229" s="1" t="s">
        <v>1956</v>
      </c>
      <c r="D1229" t="s">
        <v>1958</v>
      </c>
    </row>
    <row r="1230" spans="1:4" x14ac:dyDescent="0.25">
      <c r="A1230" s="4" t="str">
        <f>HYPERLINK("http://www.autodoc.ru/Web/price/art/HNACC95270R?analog=on","HNACC95270R")</f>
        <v>HNACC95270R</v>
      </c>
      <c r="B1230" s="1" t="s">
        <v>1959</v>
      </c>
      <c r="C1230" s="1" t="s">
        <v>1956</v>
      </c>
      <c r="D1230" t="s">
        <v>1960</v>
      </c>
    </row>
    <row r="1231" spans="1:4" x14ac:dyDescent="0.25">
      <c r="A1231" s="4" t="str">
        <f>HYPERLINK("http://www.autodoc.ru/Web/price/art/HNACC95300L?analog=on","HNACC95300L")</f>
        <v>HNACC95300L</v>
      </c>
      <c r="B1231" s="1" t="s">
        <v>1961</v>
      </c>
      <c r="C1231" s="1" t="s">
        <v>1939</v>
      </c>
      <c r="D1231" t="s">
        <v>1962</v>
      </c>
    </row>
    <row r="1232" spans="1:4" x14ac:dyDescent="0.25">
      <c r="A1232" s="4" t="str">
        <f>HYPERLINK("http://www.autodoc.ru/Web/price/art/HNACC95300R?analog=on","HNACC95300R")</f>
        <v>HNACC95300R</v>
      </c>
      <c r="B1232" s="1" t="s">
        <v>1963</v>
      </c>
      <c r="C1232" s="1" t="s">
        <v>1939</v>
      </c>
      <c r="D1232" t="s">
        <v>1964</v>
      </c>
    </row>
    <row r="1233" spans="1:4" x14ac:dyDescent="0.25">
      <c r="A1233" s="4" t="str">
        <f>HYPERLINK("http://www.autodoc.ru/Web/price/art/HNACC95301L?analog=on","HNACC95301L")</f>
        <v>HNACC95301L</v>
      </c>
      <c r="B1233" s="1" t="s">
        <v>1961</v>
      </c>
      <c r="C1233" s="1" t="s">
        <v>1939</v>
      </c>
      <c r="D1233" t="s">
        <v>1965</v>
      </c>
    </row>
    <row r="1234" spans="1:4" x14ac:dyDescent="0.25">
      <c r="A1234" s="4" t="str">
        <f>HYPERLINK("http://www.autodoc.ru/Web/price/art/HNACC95301R?analog=on","HNACC95301R")</f>
        <v>HNACC95301R</v>
      </c>
      <c r="B1234" s="1" t="s">
        <v>1963</v>
      </c>
      <c r="C1234" s="1" t="s">
        <v>1939</v>
      </c>
      <c r="D1234" t="s">
        <v>1966</v>
      </c>
    </row>
    <row r="1235" spans="1:4" x14ac:dyDescent="0.25">
      <c r="A1235" s="4" t="str">
        <f>HYPERLINK("http://www.autodoc.ru/Web/price/art/HNACC95332?analog=on","HNACC95332")</f>
        <v>HNACC95332</v>
      </c>
      <c r="B1235" s="1" t="s">
        <v>1967</v>
      </c>
      <c r="C1235" s="1" t="s">
        <v>1939</v>
      </c>
      <c r="D1235" t="s">
        <v>1968</v>
      </c>
    </row>
    <row r="1236" spans="1:4" x14ac:dyDescent="0.25">
      <c r="A1236" s="4" t="str">
        <f>HYPERLINK("http://www.autodoc.ru/Web/price/art/HNACC95380?analog=on","HNACC95380")</f>
        <v>HNACC95380</v>
      </c>
      <c r="B1236" s="1" t="s">
        <v>1969</v>
      </c>
      <c r="C1236" s="1" t="s">
        <v>1939</v>
      </c>
      <c r="D1236" t="s">
        <v>1970</v>
      </c>
    </row>
    <row r="1237" spans="1:4" x14ac:dyDescent="0.25">
      <c r="A1237" s="4" t="str">
        <f>HYPERLINK("http://www.autodoc.ru/Web/price/art/HNACC95520L?analog=on","HNACC95520L")</f>
        <v>HNACC95520L</v>
      </c>
      <c r="B1237" s="1" t="s">
        <v>1971</v>
      </c>
      <c r="C1237" s="1" t="s">
        <v>1939</v>
      </c>
      <c r="D1237" t="s">
        <v>1972</v>
      </c>
    </row>
    <row r="1238" spans="1:4" x14ac:dyDescent="0.25">
      <c r="A1238" s="4" t="str">
        <f>HYPERLINK("http://www.autodoc.ru/Web/price/art/HNACC95641B?analog=on","HNACC95641B")</f>
        <v>HNACC95641B</v>
      </c>
      <c r="B1238" s="1" t="s">
        <v>1973</v>
      </c>
      <c r="C1238" s="1" t="s">
        <v>1939</v>
      </c>
      <c r="D1238" t="s">
        <v>1974</v>
      </c>
    </row>
    <row r="1239" spans="1:4" x14ac:dyDescent="0.25">
      <c r="A1239" s="4" t="str">
        <f>HYPERLINK("http://www.autodoc.ru/Web/price/art/HNACC95700?analog=on","HNACC95700")</f>
        <v>HNACC95700</v>
      </c>
      <c r="B1239" s="1" t="s">
        <v>1975</v>
      </c>
      <c r="C1239" s="1" t="s">
        <v>1956</v>
      </c>
      <c r="D1239" t="s">
        <v>1976</v>
      </c>
    </row>
    <row r="1240" spans="1:4" x14ac:dyDescent="0.25">
      <c r="A1240" s="4" t="str">
        <f>HYPERLINK("http://www.autodoc.ru/Web/price/art/HNACC95741L?analog=on","HNACC95741L")</f>
        <v>HNACC95741L</v>
      </c>
      <c r="B1240" s="1" t="s">
        <v>1977</v>
      </c>
      <c r="C1240" s="1" t="s">
        <v>1939</v>
      </c>
      <c r="D1240" t="s">
        <v>1978</v>
      </c>
    </row>
    <row r="1241" spans="1:4" x14ac:dyDescent="0.25">
      <c r="A1241" s="4" t="str">
        <f>HYPERLINK("http://www.autodoc.ru/Web/price/art/HNACC95741R?analog=on","HNACC95741R")</f>
        <v>HNACC95741R</v>
      </c>
      <c r="B1241" s="1" t="s">
        <v>1979</v>
      </c>
      <c r="C1241" s="1" t="s">
        <v>1939</v>
      </c>
      <c r="D1241" t="s">
        <v>1980</v>
      </c>
    </row>
    <row r="1242" spans="1:4" x14ac:dyDescent="0.25">
      <c r="A1242" s="3" t="s">
        <v>1981</v>
      </c>
      <c r="B1242" s="3"/>
      <c r="C1242" s="3"/>
      <c r="D1242" s="3"/>
    </row>
    <row r="1243" spans="1:4" x14ac:dyDescent="0.25">
      <c r="A1243" s="4" t="str">
        <f>HYPERLINK("http://www.autodoc.ru/Web/price/art/HNACC97000L?analog=on","HNACC97000L")</f>
        <v>HNACC97000L</v>
      </c>
      <c r="B1243" s="1" t="s">
        <v>1982</v>
      </c>
      <c r="C1243" s="1" t="s">
        <v>1983</v>
      </c>
      <c r="D1243" t="s">
        <v>1984</v>
      </c>
    </row>
    <row r="1244" spans="1:4" x14ac:dyDescent="0.25">
      <c r="A1244" s="4" t="str">
        <f>HYPERLINK("http://www.autodoc.ru/Web/price/art/HNACC97000R?analog=on","HNACC97000R")</f>
        <v>HNACC97000R</v>
      </c>
      <c r="B1244" s="1" t="s">
        <v>1985</v>
      </c>
      <c r="C1244" s="1" t="s">
        <v>1983</v>
      </c>
      <c r="D1244" t="s">
        <v>1986</v>
      </c>
    </row>
    <row r="1245" spans="1:4" x14ac:dyDescent="0.25">
      <c r="A1245" s="4" t="str">
        <f>HYPERLINK("http://www.autodoc.ru/Web/price/art/HNACC97030L?analog=on","HNACC97030L")</f>
        <v>HNACC97030L</v>
      </c>
      <c r="B1245" s="1" t="s">
        <v>1987</v>
      </c>
      <c r="C1245" s="1" t="s">
        <v>1983</v>
      </c>
      <c r="D1245" t="s">
        <v>1948</v>
      </c>
    </row>
    <row r="1246" spans="1:4" x14ac:dyDescent="0.25">
      <c r="A1246" s="4" t="str">
        <f>HYPERLINK("http://www.autodoc.ru/Web/price/art/HNACC97030R?analog=on","HNACC97030R")</f>
        <v>HNACC97030R</v>
      </c>
      <c r="B1246" s="1" t="s">
        <v>1988</v>
      </c>
      <c r="C1246" s="1" t="s">
        <v>1983</v>
      </c>
      <c r="D1246" t="s">
        <v>1950</v>
      </c>
    </row>
    <row r="1247" spans="1:4" x14ac:dyDescent="0.25">
      <c r="A1247" s="4" t="str">
        <f>HYPERLINK("http://www.autodoc.ru/Web/price/art/HNACC97161B?analog=on","HNACC97161B")</f>
        <v>HNACC97161B</v>
      </c>
      <c r="B1247" s="1" t="s">
        <v>1989</v>
      </c>
      <c r="C1247" s="1" t="s">
        <v>1983</v>
      </c>
      <c r="D1247" t="s">
        <v>1954</v>
      </c>
    </row>
    <row r="1248" spans="1:4" x14ac:dyDescent="0.25">
      <c r="A1248" s="4" t="str">
        <f>HYPERLINK("http://www.autodoc.ru/Web/price/art/HNACC95240?analog=on","HNACC95240")</f>
        <v>HNACC95240</v>
      </c>
      <c r="B1248" s="1" t="s">
        <v>1955</v>
      </c>
      <c r="C1248" s="1" t="s">
        <v>1956</v>
      </c>
      <c r="D1248" t="s">
        <v>1831</v>
      </c>
    </row>
    <row r="1249" spans="1:4" x14ac:dyDescent="0.25">
      <c r="A1249" s="4" t="str">
        <f>HYPERLINK("http://www.autodoc.ru/Web/price/art/HNACC95270L?analog=on","HNACC95270L")</f>
        <v>HNACC95270L</v>
      </c>
      <c r="B1249" s="1" t="s">
        <v>1957</v>
      </c>
      <c r="C1249" s="1" t="s">
        <v>1956</v>
      </c>
      <c r="D1249" t="s">
        <v>1958</v>
      </c>
    </row>
    <row r="1250" spans="1:4" x14ac:dyDescent="0.25">
      <c r="A1250" s="4" t="str">
        <f>HYPERLINK("http://www.autodoc.ru/Web/price/art/HNACC95270R?analog=on","HNACC95270R")</f>
        <v>HNACC95270R</v>
      </c>
      <c r="B1250" s="1" t="s">
        <v>1959</v>
      </c>
      <c r="C1250" s="1" t="s">
        <v>1956</v>
      </c>
      <c r="D1250" t="s">
        <v>1960</v>
      </c>
    </row>
    <row r="1251" spans="1:4" x14ac:dyDescent="0.25">
      <c r="A1251" s="4" t="str">
        <f>HYPERLINK("http://www.autodoc.ru/Web/price/art/HNACC97300L?analog=on","HNACC97300L")</f>
        <v>HNACC97300L</v>
      </c>
      <c r="B1251" s="1" t="s">
        <v>1990</v>
      </c>
      <c r="C1251" s="1" t="s">
        <v>1983</v>
      </c>
      <c r="D1251" t="s">
        <v>1962</v>
      </c>
    </row>
    <row r="1252" spans="1:4" x14ac:dyDescent="0.25">
      <c r="A1252" s="4" t="str">
        <f>HYPERLINK("http://www.autodoc.ru/Web/price/art/HNACC97300R?analog=on","HNACC97300R")</f>
        <v>HNACC97300R</v>
      </c>
      <c r="B1252" s="1" t="s">
        <v>1991</v>
      </c>
      <c r="C1252" s="1" t="s">
        <v>1983</v>
      </c>
      <c r="D1252" t="s">
        <v>1964</v>
      </c>
    </row>
    <row r="1253" spans="1:4" x14ac:dyDescent="0.25">
      <c r="A1253" s="4" t="str">
        <f>HYPERLINK("http://www.autodoc.ru/Web/price/art/HNACC97332?analog=on","HNACC97332")</f>
        <v>HNACC97332</v>
      </c>
      <c r="B1253" s="1" t="s">
        <v>1992</v>
      </c>
      <c r="C1253" s="1" t="s">
        <v>1983</v>
      </c>
      <c r="D1253" t="s">
        <v>1968</v>
      </c>
    </row>
    <row r="1254" spans="1:4" x14ac:dyDescent="0.25">
      <c r="A1254" s="4" t="str">
        <f>HYPERLINK("http://www.autodoc.ru/Web/price/art/HNACC97381?analog=on","HNACC97381")</f>
        <v>HNACC97381</v>
      </c>
      <c r="B1254" s="1" t="s">
        <v>1993</v>
      </c>
      <c r="C1254" s="1" t="s">
        <v>1983</v>
      </c>
      <c r="D1254" t="s">
        <v>1970</v>
      </c>
    </row>
    <row r="1255" spans="1:4" x14ac:dyDescent="0.25">
      <c r="A1255" s="4" t="str">
        <f>HYPERLINK("http://www.autodoc.ru/Web/price/art/HNACC97690?analog=on","HNACC97690")</f>
        <v>HNACC97690</v>
      </c>
      <c r="B1255" s="1" t="s">
        <v>1994</v>
      </c>
      <c r="C1255" s="1" t="s">
        <v>1983</v>
      </c>
      <c r="D1255" t="s">
        <v>1995</v>
      </c>
    </row>
    <row r="1256" spans="1:4" x14ac:dyDescent="0.25">
      <c r="A1256" s="4" t="str">
        <f>HYPERLINK("http://www.autodoc.ru/Web/price/art/HNACC97691?analog=on","HNACC97691")</f>
        <v>HNACC97691</v>
      </c>
      <c r="B1256" s="1" t="s">
        <v>1996</v>
      </c>
      <c r="C1256" s="1" t="s">
        <v>1983</v>
      </c>
      <c r="D1256" t="s">
        <v>1997</v>
      </c>
    </row>
    <row r="1257" spans="1:4" x14ac:dyDescent="0.25">
      <c r="A1257" s="4" t="str">
        <f>HYPERLINK("http://www.autodoc.ru/Web/price/art/HNACC97700?analog=on","HNACC97700")</f>
        <v>HNACC97700</v>
      </c>
      <c r="B1257" s="1" t="s">
        <v>1955</v>
      </c>
      <c r="C1257" s="1" t="s">
        <v>1983</v>
      </c>
      <c r="D1257" t="s">
        <v>1998</v>
      </c>
    </row>
    <row r="1258" spans="1:4" x14ac:dyDescent="0.25">
      <c r="A1258" s="4" t="str">
        <f>HYPERLINK("http://www.autodoc.ru/Web/price/art/HNACC95700?analog=on","HNACC95700")</f>
        <v>HNACC95700</v>
      </c>
      <c r="B1258" s="1" t="s">
        <v>1975</v>
      </c>
      <c r="C1258" s="1" t="s">
        <v>1956</v>
      </c>
      <c r="D1258" t="s">
        <v>1976</v>
      </c>
    </row>
    <row r="1259" spans="1:4" x14ac:dyDescent="0.25">
      <c r="A1259" s="3" t="s">
        <v>1999</v>
      </c>
      <c r="B1259" s="3"/>
      <c r="C1259" s="3"/>
      <c r="D1259" s="3"/>
    </row>
    <row r="1260" spans="1:4" x14ac:dyDescent="0.25">
      <c r="A1260" s="4" t="str">
        <f>HYPERLINK("http://www.autodoc.ru/Web/price/art/HNCPE03270L?analog=on","HNCPE03270L")</f>
        <v>HNCPE03270L</v>
      </c>
      <c r="B1260" s="1" t="s">
        <v>2000</v>
      </c>
      <c r="C1260" s="1" t="s">
        <v>2001</v>
      </c>
      <c r="D1260" t="s">
        <v>2002</v>
      </c>
    </row>
    <row r="1261" spans="1:4" x14ac:dyDescent="0.25">
      <c r="A1261" s="4" t="str">
        <f>HYPERLINK("http://www.autodoc.ru/Web/price/art/HNCPE03270R?analog=on","HNCPE03270R")</f>
        <v>HNCPE03270R</v>
      </c>
      <c r="B1261" s="1" t="s">
        <v>2003</v>
      </c>
      <c r="C1261" s="1" t="s">
        <v>2001</v>
      </c>
      <c r="D1261" t="s">
        <v>2004</v>
      </c>
    </row>
    <row r="1262" spans="1:4" x14ac:dyDescent="0.25">
      <c r="A1262" s="4" t="str">
        <f>HYPERLINK("http://www.autodoc.ru/Web/price/art/HNCPE03271L?analog=on","HNCPE03271L")</f>
        <v>HNCPE03271L</v>
      </c>
      <c r="B1262" s="1" t="s">
        <v>2005</v>
      </c>
      <c r="C1262" s="1" t="s">
        <v>2001</v>
      </c>
      <c r="D1262" t="s">
        <v>2006</v>
      </c>
    </row>
    <row r="1263" spans="1:4" x14ac:dyDescent="0.25">
      <c r="A1263" s="4" t="str">
        <f>HYPERLINK("http://www.autodoc.ru/Web/price/art/HNCPE03271R?analog=on","HNCPE03271R")</f>
        <v>HNCPE03271R</v>
      </c>
      <c r="B1263" s="1" t="s">
        <v>2007</v>
      </c>
      <c r="C1263" s="1" t="s">
        <v>2001</v>
      </c>
      <c r="D1263" t="s">
        <v>2008</v>
      </c>
    </row>
    <row r="1264" spans="1:4" x14ac:dyDescent="0.25">
      <c r="A1264" s="4" t="str">
        <f>HYPERLINK("http://www.autodoc.ru/Web/price/art/HNCPE06330?analog=on","HNCPE06330")</f>
        <v>HNCPE06330</v>
      </c>
      <c r="B1264" s="1" t="s">
        <v>2009</v>
      </c>
      <c r="C1264" s="1" t="s">
        <v>262</v>
      </c>
      <c r="D1264" t="s">
        <v>2010</v>
      </c>
    </row>
    <row r="1265" spans="1:4" x14ac:dyDescent="0.25">
      <c r="A1265" s="4" t="str">
        <f>HYPERLINK("http://www.autodoc.ru/Web/price/art/HNCPE03330?analog=on","HNCPE03330")</f>
        <v>HNCPE03330</v>
      </c>
      <c r="B1265" s="1" t="s">
        <v>2011</v>
      </c>
      <c r="C1265" s="1" t="s">
        <v>2001</v>
      </c>
      <c r="D1265" t="s">
        <v>2010</v>
      </c>
    </row>
    <row r="1266" spans="1:4" x14ac:dyDescent="0.25">
      <c r="A1266" s="3" t="s">
        <v>2012</v>
      </c>
      <c r="B1266" s="3"/>
      <c r="C1266" s="3"/>
      <c r="D1266" s="3"/>
    </row>
    <row r="1267" spans="1:4" x14ac:dyDescent="0.25">
      <c r="A1267" s="4" t="str">
        <f>HYPERLINK("http://www.autodoc.ru/Web/price/art/HNCRE16000L?analog=on","HNCRE16000L")</f>
        <v>HNCRE16000L</v>
      </c>
      <c r="B1267" s="1" t="s">
        <v>2013</v>
      </c>
      <c r="C1267" s="1" t="s">
        <v>2014</v>
      </c>
      <c r="D1267" t="s">
        <v>2015</v>
      </c>
    </row>
    <row r="1268" spans="1:4" x14ac:dyDescent="0.25">
      <c r="A1268" s="4" t="str">
        <f>HYPERLINK("http://www.autodoc.ru/Web/price/art/HNCRE16000R?analog=on","HNCRE16000R")</f>
        <v>HNCRE16000R</v>
      </c>
      <c r="B1268" s="1" t="s">
        <v>2016</v>
      </c>
      <c r="C1268" s="1" t="s">
        <v>2014</v>
      </c>
      <c r="D1268" t="s">
        <v>2017</v>
      </c>
    </row>
    <row r="1269" spans="1:4" x14ac:dyDescent="0.25">
      <c r="A1269" s="4" t="str">
        <f>HYPERLINK("http://www.autodoc.ru/Web/price/art/HNCRE16001L?analog=on","HNCRE16001L")</f>
        <v>HNCRE16001L</v>
      </c>
      <c r="B1269" s="1" t="s">
        <v>2018</v>
      </c>
      <c r="C1269" s="1" t="s">
        <v>2014</v>
      </c>
      <c r="D1269" t="s">
        <v>2019</v>
      </c>
    </row>
    <row r="1270" spans="1:4" x14ac:dyDescent="0.25">
      <c r="A1270" s="4" t="str">
        <f>HYPERLINK("http://www.autodoc.ru/Web/price/art/HNCRE16001R?analog=on","HNCRE16001R")</f>
        <v>HNCRE16001R</v>
      </c>
      <c r="B1270" s="1" t="s">
        <v>2020</v>
      </c>
      <c r="C1270" s="1" t="s">
        <v>2014</v>
      </c>
      <c r="D1270" t="s">
        <v>2021</v>
      </c>
    </row>
    <row r="1271" spans="1:4" x14ac:dyDescent="0.25">
      <c r="A1271" s="4" t="str">
        <f>HYPERLINK("http://www.autodoc.ru/Web/price/art/HNCRE16002L?analog=on","HNCRE16002L")</f>
        <v>HNCRE16002L</v>
      </c>
      <c r="B1271" s="1" t="s">
        <v>2013</v>
      </c>
      <c r="C1271" s="1" t="s">
        <v>2014</v>
      </c>
      <c r="D1271" t="s">
        <v>2022</v>
      </c>
    </row>
    <row r="1272" spans="1:4" x14ac:dyDescent="0.25">
      <c r="A1272" s="4" t="str">
        <f>HYPERLINK("http://www.autodoc.ru/Web/price/art/HNCRE16002R?analog=on","HNCRE16002R")</f>
        <v>HNCRE16002R</v>
      </c>
      <c r="B1272" s="1" t="s">
        <v>2016</v>
      </c>
      <c r="C1272" s="1" t="s">
        <v>2014</v>
      </c>
      <c r="D1272" t="s">
        <v>2023</v>
      </c>
    </row>
    <row r="1273" spans="1:4" x14ac:dyDescent="0.25">
      <c r="A1273" s="4" t="str">
        <f>HYPERLINK("http://www.autodoc.ru/Web/price/art/HNCRE16003L?analog=on","HNCRE16003L")</f>
        <v>HNCRE16003L</v>
      </c>
      <c r="B1273" s="1" t="s">
        <v>2013</v>
      </c>
      <c r="C1273" s="1" t="s">
        <v>2014</v>
      </c>
      <c r="D1273" t="s">
        <v>2024</v>
      </c>
    </row>
    <row r="1274" spans="1:4" x14ac:dyDescent="0.25">
      <c r="A1274" s="4" t="str">
        <f>HYPERLINK("http://www.autodoc.ru/Web/price/art/HNCRE16003R?analog=on","HNCRE16003R")</f>
        <v>HNCRE16003R</v>
      </c>
      <c r="B1274" s="1" t="s">
        <v>2016</v>
      </c>
      <c r="C1274" s="1" t="s">
        <v>2014</v>
      </c>
      <c r="D1274" t="s">
        <v>2025</v>
      </c>
    </row>
    <row r="1275" spans="1:4" x14ac:dyDescent="0.25">
      <c r="A1275" s="4" t="str">
        <f>HYPERLINK("http://www.autodoc.ru/Web/price/art/HNCRE16070L?analog=on","HNCRE16070L")</f>
        <v>HNCRE16070L</v>
      </c>
      <c r="B1275" s="1" t="s">
        <v>2026</v>
      </c>
      <c r="C1275" s="1" t="s">
        <v>2014</v>
      </c>
      <c r="D1275" t="s">
        <v>2027</v>
      </c>
    </row>
    <row r="1276" spans="1:4" x14ac:dyDescent="0.25">
      <c r="A1276" s="4" t="str">
        <f>HYPERLINK("http://www.autodoc.ru/Web/price/art/HNCRE16070R?analog=on","HNCRE16070R")</f>
        <v>HNCRE16070R</v>
      </c>
      <c r="B1276" s="1" t="s">
        <v>2028</v>
      </c>
      <c r="C1276" s="1" t="s">
        <v>2014</v>
      </c>
      <c r="D1276" t="s">
        <v>2029</v>
      </c>
    </row>
    <row r="1277" spans="1:4" x14ac:dyDescent="0.25">
      <c r="A1277" s="4" t="str">
        <f>HYPERLINK("http://www.autodoc.ru/Web/price/art/HNCRE16071L?analog=on","HNCRE16071L")</f>
        <v>HNCRE16071L</v>
      </c>
      <c r="B1277" s="1" t="s">
        <v>2026</v>
      </c>
      <c r="C1277" s="1" t="s">
        <v>2014</v>
      </c>
      <c r="D1277" t="s">
        <v>2030</v>
      </c>
    </row>
    <row r="1278" spans="1:4" x14ac:dyDescent="0.25">
      <c r="A1278" s="4" t="str">
        <f>HYPERLINK("http://www.autodoc.ru/Web/price/art/HNCRE16071R?analog=on","HNCRE16071R")</f>
        <v>HNCRE16071R</v>
      </c>
      <c r="B1278" s="1" t="s">
        <v>2028</v>
      </c>
      <c r="C1278" s="1" t="s">
        <v>2014</v>
      </c>
      <c r="D1278" t="s">
        <v>2031</v>
      </c>
    </row>
    <row r="1279" spans="1:4" x14ac:dyDescent="0.25">
      <c r="A1279" s="4" t="str">
        <f>HYPERLINK("http://www.autodoc.ru/Web/price/art/HNCRE16072L?analog=on","HNCRE16072L")</f>
        <v>HNCRE16072L</v>
      </c>
      <c r="B1279" s="1" t="s">
        <v>2032</v>
      </c>
      <c r="C1279" s="1" t="s">
        <v>2014</v>
      </c>
      <c r="D1279" t="s">
        <v>2033</v>
      </c>
    </row>
    <row r="1280" spans="1:4" x14ac:dyDescent="0.25">
      <c r="A1280" s="4" t="str">
        <f>HYPERLINK("http://www.autodoc.ru/Web/price/art/HNCRE16072R?analog=on","HNCRE16072R")</f>
        <v>HNCRE16072R</v>
      </c>
      <c r="B1280" s="1" t="s">
        <v>2034</v>
      </c>
      <c r="C1280" s="1" t="s">
        <v>2014</v>
      </c>
      <c r="D1280" t="s">
        <v>2035</v>
      </c>
    </row>
    <row r="1281" spans="1:4" x14ac:dyDescent="0.25">
      <c r="A1281" s="4" t="str">
        <f>HYPERLINK("http://www.autodoc.ru/Web/price/art/HNCRE16073N?analog=on","HNCRE16073N")</f>
        <v>HNCRE16073N</v>
      </c>
      <c r="B1281" s="1" t="s">
        <v>2036</v>
      </c>
      <c r="C1281" s="1" t="s">
        <v>2014</v>
      </c>
      <c r="D1281" t="s">
        <v>2037</v>
      </c>
    </row>
    <row r="1282" spans="1:4" x14ac:dyDescent="0.25">
      <c r="A1282" s="4" t="str">
        <f>HYPERLINK("http://www.autodoc.ru/Web/price/art/HNCRE16100?analog=on","HNCRE16100")</f>
        <v>HNCRE16100</v>
      </c>
      <c r="B1282" s="1" t="s">
        <v>2038</v>
      </c>
      <c r="C1282" s="1" t="s">
        <v>2014</v>
      </c>
      <c r="D1282" t="s">
        <v>2039</v>
      </c>
    </row>
    <row r="1283" spans="1:4" x14ac:dyDescent="0.25">
      <c r="A1283" s="4" t="str">
        <f>HYPERLINK("http://www.autodoc.ru/Web/price/art/HNCRE16101?analog=on","HNCRE16101")</f>
        <v>HNCRE16101</v>
      </c>
      <c r="B1283" s="1" t="s">
        <v>2040</v>
      </c>
      <c r="C1283" s="1" t="s">
        <v>2014</v>
      </c>
      <c r="D1283" t="s">
        <v>2041</v>
      </c>
    </row>
    <row r="1284" spans="1:4" x14ac:dyDescent="0.25">
      <c r="A1284" s="4" t="str">
        <f>HYPERLINK("http://www.autodoc.ru/Web/price/art/HNCRE16160?analog=on","HNCRE16160")</f>
        <v>HNCRE16160</v>
      </c>
      <c r="B1284" s="1" t="s">
        <v>2042</v>
      </c>
      <c r="C1284" s="1" t="s">
        <v>2014</v>
      </c>
      <c r="D1284" t="s">
        <v>2043</v>
      </c>
    </row>
    <row r="1285" spans="1:4" x14ac:dyDescent="0.25">
      <c r="A1285" s="4" t="str">
        <f>HYPERLINK("http://www.autodoc.ru/Web/price/art/HNCRE16161B?analog=on","HNCRE16161B")</f>
        <v>HNCRE16161B</v>
      </c>
      <c r="B1285" s="1" t="s">
        <v>2044</v>
      </c>
      <c r="C1285" s="1" t="s">
        <v>2014</v>
      </c>
      <c r="D1285" t="s">
        <v>2045</v>
      </c>
    </row>
    <row r="1286" spans="1:4" x14ac:dyDescent="0.25">
      <c r="A1286" s="4" t="str">
        <f>HYPERLINK("http://www.autodoc.ru/Web/price/art/HNCRE16162?analog=on","HNCRE16162")</f>
        <v>HNCRE16162</v>
      </c>
      <c r="B1286" s="1" t="s">
        <v>2042</v>
      </c>
      <c r="C1286" s="1" t="s">
        <v>2014</v>
      </c>
      <c r="D1286" t="s">
        <v>2046</v>
      </c>
    </row>
    <row r="1287" spans="1:4" x14ac:dyDescent="0.25">
      <c r="A1287" s="4" t="str">
        <f>HYPERLINK("http://www.autodoc.ru/Web/price/art/HNCRE16190L?analog=on","HNCRE16190L")</f>
        <v>HNCRE16190L</v>
      </c>
      <c r="B1287" s="1" t="s">
        <v>2047</v>
      </c>
      <c r="C1287" s="1" t="s">
        <v>2014</v>
      </c>
      <c r="D1287" t="s">
        <v>2048</v>
      </c>
    </row>
    <row r="1288" spans="1:4" x14ac:dyDescent="0.25">
      <c r="A1288" s="4" t="str">
        <f>HYPERLINK("http://www.autodoc.ru/Web/price/art/HNCRE16190R?analog=on","HNCRE16190R")</f>
        <v>HNCRE16190R</v>
      </c>
      <c r="B1288" s="1" t="s">
        <v>2049</v>
      </c>
      <c r="C1288" s="1" t="s">
        <v>2014</v>
      </c>
      <c r="D1288" t="s">
        <v>2050</v>
      </c>
    </row>
    <row r="1289" spans="1:4" x14ac:dyDescent="0.25">
      <c r="A1289" s="4" t="str">
        <f>HYPERLINK("http://www.autodoc.ru/Web/price/art/HNCRE16220?analog=on","HNCRE16220")</f>
        <v>HNCRE16220</v>
      </c>
      <c r="B1289" s="1" t="s">
        <v>2051</v>
      </c>
      <c r="C1289" s="1" t="s">
        <v>2014</v>
      </c>
      <c r="D1289" t="s">
        <v>2052</v>
      </c>
    </row>
    <row r="1290" spans="1:4" x14ac:dyDescent="0.25">
      <c r="A1290" s="4" t="str">
        <f>HYPERLINK("http://www.autodoc.ru/Web/price/art/HNCRE16240?analog=on","HNCRE16240")</f>
        <v>HNCRE16240</v>
      </c>
      <c r="B1290" s="1" t="s">
        <v>2053</v>
      </c>
      <c r="C1290" s="1" t="s">
        <v>2014</v>
      </c>
      <c r="D1290" t="s">
        <v>2054</v>
      </c>
    </row>
    <row r="1291" spans="1:4" x14ac:dyDescent="0.25">
      <c r="A1291" s="4" t="str">
        <f>HYPERLINK("http://www.autodoc.ru/Web/price/art/HNCRE16270L?analog=on","HNCRE16270L")</f>
        <v>HNCRE16270L</v>
      </c>
      <c r="B1291" s="1" t="s">
        <v>2055</v>
      </c>
      <c r="C1291" s="1" t="s">
        <v>2014</v>
      </c>
      <c r="D1291" t="s">
        <v>2056</v>
      </c>
    </row>
    <row r="1292" spans="1:4" x14ac:dyDescent="0.25">
      <c r="A1292" s="4" t="str">
        <f>HYPERLINK("http://www.autodoc.ru/Web/price/art/HNCRE16270R?analog=on","HNCRE16270R")</f>
        <v>HNCRE16270R</v>
      </c>
      <c r="B1292" s="1" t="s">
        <v>2057</v>
      </c>
      <c r="C1292" s="1" t="s">
        <v>2014</v>
      </c>
      <c r="D1292" t="s">
        <v>2058</v>
      </c>
    </row>
    <row r="1293" spans="1:4" x14ac:dyDescent="0.25">
      <c r="A1293" s="4" t="str">
        <f>HYPERLINK("http://www.autodoc.ru/Web/price/art/HNCRE16271L?analog=on","HNCRE16271L")</f>
        <v>HNCRE16271L</v>
      </c>
      <c r="B1293" s="1" t="s">
        <v>2059</v>
      </c>
      <c r="C1293" s="1" t="s">
        <v>2014</v>
      </c>
      <c r="D1293" t="s">
        <v>2060</v>
      </c>
    </row>
    <row r="1294" spans="1:4" x14ac:dyDescent="0.25">
      <c r="A1294" s="4" t="str">
        <f>HYPERLINK("http://www.autodoc.ru/Web/price/art/HNCRE16271R?analog=on","HNCRE16271R")</f>
        <v>HNCRE16271R</v>
      </c>
      <c r="B1294" s="1" t="s">
        <v>2061</v>
      </c>
      <c r="C1294" s="1" t="s">
        <v>2014</v>
      </c>
      <c r="D1294" t="s">
        <v>2062</v>
      </c>
    </row>
    <row r="1295" spans="1:4" x14ac:dyDescent="0.25">
      <c r="A1295" s="4" t="str">
        <f>HYPERLINK("http://www.autodoc.ru/Web/price/art/HNCRE16300L?analog=on","HNCRE16300L")</f>
        <v>HNCRE16300L</v>
      </c>
      <c r="B1295" s="1" t="s">
        <v>2063</v>
      </c>
      <c r="C1295" s="1" t="s">
        <v>2014</v>
      </c>
      <c r="D1295" t="s">
        <v>2064</v>
      </c>
    </row>
    <row r="1296" spans="1:4" x14ac:dyDescent="0.25">
      <c r="A1296" s="4" t="str">
        <f>HYPERLINK("http://www.autodoc.ru/Web/price/art/HNCRE16300R?analog=on","HNCRE16300R")</f>
        <v>HNCRE16300R</v>
      </c>
      <c r="B1296" s="1" t="s">
        <v>2065</v>
      </c>
      <c r="C1296" s="1" t="s">
        <v>2014</v>
      </c>
      <c r="D1296" t="s">
        <v>2066</v>
      </c>
    </row>
    <row r="1297" spans="1:4" x14ac:dyDescent="0.25">
      <c r="A1297" s="4" t="str">
        <f>HYPERLINK("http://www.autodoc.ru/Web/price/art/HNCRE16330?analog=on","HNCRE16330")</f>
        <v>HNCRE16330</v>
      </c>
      <c r="B1297" s="1" t="s">
        <v>2067</v>
      </c>
      <c r="C1297" s="1" t="s">
        <v>2014</v>
      </c>
      <c r="D1297" t="s">
        <v>2068</v>
      </c>
    </row>
    <row r="1298" spans="1:4" x14ac:dyDescent="0.25">
      <c r="A1298" s="4" t="str">
        <f>HYPERLINK("http://www.autodoc.ru/Web/price/art/HNCRE16380?analog=on","HNCRE16380")</f>
        <v>HNCRE16380</v>
      </c>
      <c r="B1298" s="1" t="s">
        <v>2069</v>
      </c>
      <c r="C1298" s="1" t="s">
        <v>2014</v>
      </c>
      <c r="D1298" t="s">
        <v>2070</v>
      </c>
    </row>
    <row r="1299" spans="1:4" x14ac:dyDescent="0.25">
      <c r="A1299" s="4" t="str">
        <f>HYPERLINK("http://www.autodoc.ru/Web/price/art/HNCRE16400L?analog=on","HNCRE16400L")</f>
        <v>HNCRE16400L</v>
      </c>
      <c r="B1299" s="1" t="s">
        <v>2071</v>
      </c>
      <c r="C1299" s="1" t="s">
        <v>2014</v>
      </c>
      <c r="D1299" t="s">
        <v>2072</v>
      </c>
    </row>
    <row r="1300" spans="1:4" x14ac:dyDescent="0.25">
      <c r="A1300" s="4" t="str">
        <f>HYPERLINK("http://www.autodoc.ru/Web/price/art/HNCRE16400R?analog=on","HNCRE16400R")</f>
        <v>HNCRE16400R</v>
      </c>
      <c r="B1300" s="1" t="s">
        <v>2073</v>
      </c>
      <c r="C1300" s="1" t="s">
        <v>2014</v>
      </c>
      <c r="D1300" t="s">
        <v>2074</v>
      </c>
    </row>
    <row r="1301" spans="1:4" x14ac:dyDescent="0.25">
      <c r="A1301" s="4" t="str">
        <f>HYPERLINK("http://www.autodoc.ru/Web/price/art/HNCRE16450L?analog=on","HNCRE16450L")</f>
        <v>HNCRE16450L</v>
      </c>
      <c r="B1301" s="1" t="s">
        <v>2075</v>
      </c>
      <c r="C1301" s="1" t="s">
        <v>2014</v>
      </c>
      <c r="D1301" t="s">
        <v>2076</v>
      </c>
    </row>
    <row r="1302" spans="1:4" x14ac:dyDescent="0.25">
      <c r="A1302" s="4" t="str">
        <f>HYPERLINK("http://www.autodoc.ru/Web/price/art/HNCRE16450R?analog=on","HNCRE16450R")</f>
        <v>HNCRE16450R</v>
      </c>
      <c r="B1302" s="1" t="s">
        <v>2077</v>
      </c>
      <c r="C1302" s="1" t="s">
        <v>2014</v>
      </c>
      <c r="D1302" t="s">
        <v>2078</v>
      </c>
    </row>
    <row r="1303" spans="1:4" x14ac:dyDescent="0.25">
      <c r="A1303" s="4" t="str">
        <f>HYPERLINK("http://www.autodoc.ru/Web/price/art/HNCRE16451L?analog=on","HNCRE16451L")</f>
        <v>HNCRE16451L</v>
      </c>
      <c r="B1303" s="1" t="s">
        <v>2075</v>
      </c>
      <c r="C1303" s="1" t="s">
        <v>2014</v>
      </c>
      <c r="D1303" t="s">
        <v>2079</v>
      </c>
    </row>
    <row r="1304" spans="1:4" x14ac:dyDescent="0.25">
      <c r="A1304" s="4" t="str">
        <f>HYPERLINK("http://www.autodoc.ru/Web/price/art/HNCRE16451R?analog=on","HNCRE16451R")</f>
        <v>HNCRE16451R</v>
      </c>
      <c r="B1304" s="1" t="s">
        <v>2077</v>
      </c>
      <c r="C1304" s="1" t="s">
        <v>2014</v>
      </c>
      <c r="D1304" t="s">
        <v>2080</v>
      </c>
    </row>
    <row r="1305" spans="1:4" x14ac:dyDescent="0.25">
      <c r="A1305" s="4" t="str">
        <f>HYPERLINK("http://www.autodoc.ru/Web/price/art/HNCRE16452L?analog=on","HNCRE16452L")</f>
        <v>HNCRE16452L</v>
      </c>
      <c r="B1305" s="1" t="s">
        <v>2081</v>
      </c>
      <c r="C1305" s="1" t="s">
        <v>2014</v>
      </c>
      <c r="D1305" t="s">
        <v>2082</v>
      </c>
    </row>
    <row r="1306" spans="1:4" x14ac:dyDescent="0.25">
      <c r="A1306" s="4" t="str">
        <f>HYPERLINK("http://www.autodoc.ru/Web/price/art/HNCRE16452R?analog=on","HNCRE16452R")</f>
        <v>HNCRE16452R</v>
      </c>
      <c r="B1306" s="1" t="s">
        <v>2083</v>
      </c>
      <c r="C1306" s="1" t="s">
        <v>2014</v>
      </c>
      <c r="D1306" t="s">
        <v>2084</v>
      </c>
    </row>
    <row r="1307" spans="1:4" x14ac:dyDescent="0.25">
      <c r="A1307" s="4" t="str">
        <f>HYPERLINK("http://www.autodoc.ru/Web/price/art/HNCRE164G0?analog=on","HNCRE164G0")</f>
        <v>HNCRE164G0</v>
      </c>
      <c r="B1307" s="1" t="s">
        <v>2085</v>
      </c>
      <c r="C1307" s="1" t="s">
        <v>2014</v>
      </c>
      <c r="D1307" t="s">
        <v>2086</v>
      </c>
    </row>
    <row r="1308" spans="1:4" x14ac:dyDescent="0.25">
      <c r="A1308" s="4" t="str">
        <f>HYPERLINK("http://www.autodoc.ru/Web/price/art/HNCRE164H0?analog=on","HNCRE164H0")</f>
        <v>HNCRE164H0</v>
      </c>
      <c r="B1308" s="1" t="s">
        <v>2087</v>
      </c>
      <c r="C1308" s="1" t="s">
        <v>2014</v>
      </c>
      <c r="D1308" t="s">
        <v>2088</v>
      </c>
    </row>
    <row r="1309" spans="1:4" x14ac:dyDescent="0.25">
      <c r="A1309" s="4" t="str">
        <f>HYPERLINK("http://www.autodoc.ru/Web/price/art/HNCRE164H1?analog=on","HNCRE164H1")</f>
        <v>HNCRE164H1</v>
      </c>
      <c r="B1309" s="1" t="s">
        <v>2089</v>
      </c>
      <c r="C1309" s="1" t="s">
        <v>2014</v>
      </c>
      <c r="D1309" t="s">
        <v>2090</v>
      </c>
    </row>
    <row r="1310" spans="1:4" x14ac:dyDescent="0.25">
      <c r="A1310" s="4" t="str">
        <f>HYPERLINK("http://www.autodoc.ru/Web/price/art/HNCRE16510L?analog=on","HNCRE16510L")</f>
        <v>HNCRE16510L</v>
      </c>
      <c r="B1310" s="1" t="s">
        <v>2091</v>
      </c>
      <c r="C1310" s="1" t="s">
        <v>2014</v>
      </c>
      <c r="D1310" t="s">
        <v>2092</v>
      </c>
    </row>
    <row r="1311" spans="1:4" x14ac:dyDescent="0.25">
      <c r="A1311" s="4" t="str">
        <f>HYPERLINK("http://www.autodoc.ru/Web/price/art/HNCRE16510R?analog=on","HNCRE16510R")</f>
        <v>HNCRE16510R</v>
      </c>
      <c r="B1311" s="1" t="s">
        <v>2093</v>
      </c>
      <c r="C1311" s="1" t="s">
        <v>2014</v>
      </c>
      <c r="D1311" t="s">
        <v>2094</v>
      </c>
    </row>
    <row r="1312" spans="1:4" x14ac:dyDescent="0.25">
      <c r="A1312" s="4" t="str">
        <f>HYPERLINK("http://www.autodoc.ru/Web/price/art/HNCRE16520L?analog=on","HNCRE16520L")</f>
        <v>HNCRE16520L</v>
      </c>
      <c r="B1312" s="1" t="s">
        <v>2095</v>
      </c>
      <c r="C1312" s="1" t="s">
        <v>2014</v>
      </c>
      <c r="D1312" t="s">
        <v>2096</v>
      </c>
    </row>
    <row r="1313" spans="1:4" x14ac:dyDescent="0.25">
      <c r="A1313" s="4" t="str">
        <f>HYPERLINK("http://www.autodoc.ru/Web/price/art/HNCRE16520R?analog=on","HNCRE16520R")</f>
        <v>HNCRE16520R</v>
      </c>
      <c r="B1313" s="1" t="s">
        <v>2097</v>
      </c>
      <c r="C1313" s="1" t="s">
        <v>2014</v>
      </c>
      <c r="D1313" t="s">
        <v>2098</v>
      </c>
    </row>
    <row r="1314" spans="1:4" x14ac:dyDescent="0.25">
      <c r="A1314" s="4" t="str">
        <f>HYPERLINK("http://www.autodoc.ru/Web/price/art/HNCRE16540L?analog=on","HNCRE16540L")</f>
        <v>HNCRE16540L</v>
      </c>
      <c r="B1314" s="1" t="s">
        <v>2099</v>
      </c>
      <c r="C1314" s="1" t="s">
        <v>2014</v>
      </c>
      <c r="D1314" t="s">
        <v>2100</v>
      </c>
    </row>
    <row r="1315" spans="1:4" x14ac:dyDescent="0.25">
      <c r="A1315" s="4" t="str">
        <f>HYPERLINK("http://www.autodoc.ru/Web/price/art/HNCRE16540R?analog=on","HNCRE16540R")</f>
        <v>HNCRE16540R</v>
      </c>
      <c r="B1315" s="1" t="s">
        <v>2101</v>
      </c>
      <c r="C1315" s="1" t="s">
        <v>2014</v>
      </c>
      <c r="D1315" t="s">
        <v>2102</v>
      </c>
    </row>
    <row r="1316" spans="1:4" x14ac:dyDescent="0.25">
      <c r="A1316" s="4" t="str">
        <f>HYPERLINK("http://www.autodoc.ru/Web/price/art/HNCRE16560L?analog=on","HNCRE16560L")</f>
        <v>HNCRE16560L</v>
      </c>
      <c r="B1316" s="1" t="s">
        <v>2103</v>
      </c>
      <c r="C1316" s="1" t="s">
        <v>2014</v>
      </c>
      <c r="D1316" t="s">
        <v>2104</v>
      </c>
    </row>
    <row r="1317" spans="1:4" x14ac:dyDescent="0.25">
      <c r="A1317" s="4" t="str">
        <f>HYPERLINK("http://www.autodoc.ru/Web/price/art/HNCRE16560R?analog=on","HNCRE16560R")</f>
        <v>HNCRE16560R</v>
      </c>
      <c r="B1317" s="1" t="s">
        <v>2105</v>
      </c>
      <c r="C1317" s="1" t="s">
        <v>2014</v>
      </c>
      <c r="D1317" t="s">
        <v>2106</v>
      </c>
    </row>
    <row r="1318" spans="1:4" x14ac:dyDescent="0.25">
      <c r="A1318" s="4" t="str">
        <f>HYPERLINK("http://www.autodoc.ru/Web/price/art/HNCRE16600?analog=on","HNCRE16600")</f>
        <v>HNCRE16600</v>
      </c>
      <c r="B1318" s="1" t="s">
        <v>2107</v>
      </c>
      <c r="C1318" s="1" t="s">
        <v>2014</v>
      </c>
      <c r="D1318" t="s">
        <v>2108</v>
      </c>
    </row>
    <row r="1319" spans="1:4" x14ac:dyDescent="0.25">
      <c r="A1319" s="4" t="str">
        <f>HYPERLINK("http://www.autodoc.ru/Web/price/art/HNCRE16640?analog=on","HNCRE16640")</f>
        <v>HNCRE16640</v>
      </c>
      <c r="B1319" s="1" t="s">
        <v>2109</v>
      </c>
      <c r="C1319" s="1" t="s">
        <v>2014</v>
      </c>
      <c r="D1319" t="s">
        <v>2110</v>
      </c>
    </row>
    <row r="1320" spans="1:4" x14ac:dyDescent="0.25">
      <c r="A1320" s="4" t="str">
        <f>HYPERLINK("http://www.autodoc.ru/Web/price/art/HNCRE16641?analog=on","HNCRE16641")</f>
        <v>HNCRE16641</v>
      </c>
      <c r="B1320" s="1" t="s">
        <v>2111</v>
      </c>
      <c r="C1320" s="1" t="s">
        <v>2014</v>
      </c>
      <c r="D1320" t="s">
        <v>2112</v>
      </c>
    </row>
    <row r="1321" spans="1:4" x14ac:dyDescent="0.25">
      <c r="A1321" s="4" t="str">
        <f>HYPERLINK("http://www.autodoc.ru/Web/price/art/HNCRE16651L?analog=on","HNCRE16651L")</f>
        <v>HNCRE16651L</v>
      </c>
      <c r="B1321" s="1" t="s">
        <v>2113</v>
      </c>
      <c r="C1321" s="1" t="s">
        <v>2014</v>
      </c>
      <c r="D1321" t="s">
        <v>2114</v>
      </c>
    </row>
    <row r="1322" spans="1:4" x14ac:dyDescent="0.25">
      <c r="A1322" s="4" t="str">
        <f>HYPERLINK("http://www.autodoc.ru/Web/price/art/HNCRE16651R?analog=on","HNCRE16651R")</f>
        <v>HNCRE16651R</v>
      </c>
      <c r="B1322" s="1" t="s">
        <v>2115</v>
      </c>
      <c r="C1322" s="1" t="s">
        <v>2014</v>
      </c>
      <c r="D1322" t="s">
        <v>2116</v>
      </c>
    </row>
    <row r="1323" spans="1:4" x14ac:dyDescent="0.25">
      <c r="A1323" s="4" t="str">
        <f>HYPERLINK("http://www.autodoc.ru/Web/price/art/HNCRE16700?analog=on","HNCRE16700")</f>
        <v>HNCRE16700</v>
      </c>
      <c r="B1323" s="1" t="s">
        <v>2117</v>
      </c>
      <c r="C1323" s="1" t="s">
        <v>2014</v>
      </c>
      <c r="D1323" t="s">
        <v>2118</v>
      </c>
    </row>
    <row r="1324" spans="1:4" x14ac:dyDescent="0.25">
      <c r="A1324" s="4" t="str">
        <f>HYPERLINK("http://www.autodoc.ru/Web/price/art/HNCRE16730L?analog=on","HNCRE16730L")</f>
        <v>HNCRE16730L</v>
      </c>
      <c r="B1324" s="1" t="s">
        <v>2119</v>
      </c>
      <c r="C1324" s="1" t="s">
        <v>2014</v>
      </c>
      <c r="D1324" t="s">
        <v>2120</v>
      </c>
    </row>
    <row r="1325" spans="1:4" x14ac:dyDescent="0.25">
      <c r="A1325" s="4" t="str">
        <f>HYPERLINK("http://www.autodoc.ru/Web/price/art/HNCRE16730R?analog=on","HNCRE16730R")</f>
        <v>HNCRE16730R</v>
      </c>
      <c r="B1325" s="1" t="s">
        <v>2121</v>
      </c>
      <c r="C1325" s="1" t="s">
        <v>2014</v>
      </c>
      <c r="D1325" t="s">
        <v>2122</v>
      </c>
    </row>
    <row r="1326" spans="1:4" x14ac:dyDescent="0.25">
      <c r="A1326" s="4" t="str">
        <f>HYPERLINK("http://www.autodoc.ru/Web/price/art/HNCRE16740L?analog=on","HNCRE16740L")</f>
        <v>HNCRE16740L</v>
      </c>
      <c r="B1326" s="1" t="s">
        <v>2123</v>
      </c>
      <c r="C1326" s="1" t="s">
        <v>2014</v>
      </c>
      <c r="D1326" t="s">
        <v>2124</v>
      </c>
    </row>
    <row r="1327" spans="1:4" x14ac:dyDescent="0.25">
      <c r="A1327" s="4" t="str">
        <f>HYPERLINK("http://www.autodoc.ru/Web/price/art/HNCRE16740R?analog=on","HNCRE16740R")</f>
        <v>HNCRE16740R</v>
      </c>
      <c r="B1327" s="1" t="s">
        <v>2125</v>
      </c>
      <c r="C1327" s="1" t="s">
        <v>2014</v>
      </c>
      <c r="D1327" t="s">
        <v>2126</v>
      </c>
    </row>
    <row r="1328" spans="1:4" x14ac:dyDescent="0.25">
      <c r="A1328" s="4" t="str">
        <f>HYPERLINK("http://www.autodoc.ru/Web/price/art/HNCRE16750L?analog=on","HNCRE16750L")</f>
        <v>HNCRE16750L</v>
      </c>
      <c r="B1328" s="1" t="s">
        <v>2127</v>
      </c>
      <c r="C1328" s="1" t="s">
        <v>2014</v>
      </c>
      <c r="D1328" t="s">
        <v>2128</v>
      </c>
    </row>
    <row r="1329" spans="1:4" x14ac:dyDescent="0.25">
      <c r="A1329" s="4" t="str">
        <f>HYPERLINK("http://www.autodoc.ru/Web/price/art/HNCRE16750R?analog=on","HNCRE16750R")</f>
        <v>HNCRE16750R</v>
      </c>
      <c r="B1329" s="1" t="s">
        <v>2129</v>
      </c>
      <c r="C1329" s="1" t="s">
        <v>2014</v>
      </c>
      <c r="D1329" t="s">
        <v>2130</v>
      </c>
    </row>
    <row r="1330" spans="1:4" x14ac:dyDescent="0.25">
      <c r="A1330" s="4" t="str">
        <f>HYPERLINK("http://www.autodoc.ru/Web/price/art/HNCRE169A0L?analog=on","HNCRE169A0L")</f>
        <v>HNCRE169A0L</v>
      </c>
      <c r="B1330" s="1" t="s">
        <v>2131</v>
      </c>
      <c r="C1330" s="1" t="s">
        <v>2014</v>
      </c>
      <c r="D1330" t="s">
        <v>2132</v>
      </c>
    </row>
    <row r="1331" spans="1:4" x14ac:dyDescent="0.25">
      <c r="A1331" s="4" t="str">
        <f>HYPERLINK("http://www.autodoc.ru/Web/price/art/HNCRE169A0R?analog=on","HNCRE169A0R")</f>
        <v>HNCRE169A0R</v>
      </c>
      <c r="B1331" s="1" t="s">
        <v>2133</v>
      </c>
      <c r="C1331" s="1" t="s">
        <v>2014</v>
      </c>
      <c r="D1331" t="s">
        <v>2134</v>
      </c>
    </row>
    <row r="1332" spans="1:4" x14ac:dyDescent="0.25">
      <c r="A1332" s="4" t="str">
        <f>HYPERLINK("http://www.autodoc.ru/Web/price/art/HNCRE169B0L?analog=on","HNCRE169B0L")</f>
        <v>HNCRE169B0L</v>
      </c>
      <c r="B1332" s="1" t="s">
        <v>2135</v>
      </c>
      <c r="C1332" s="1" t="s">
        <v>2014</v>
      </c>
      <c r="D1332" t="s">
        <v>2136</v>
      </c>
    </row>
    <row r="1333" spans="1:4" x14ac:dyDescent="0.25">
      <c r="A1333" s="4" t="str">
        <f>HYPERLINK("http://www.autodoc.ru/Web/price/art/HNCRE169B0R?analog=on","HNCRE169B0R")</f>
        <v>HNCRE169B0R</v>
      </c>
      <c r="B1333" s="1" t="s">
        <v>2137</v>
      </c>
      <c r="C1333" s="1" t="s">
        <v>2014</v>
      </c>
      <c r="D1333" t="s">
        <v>2138</v>
      </c>
    </row>
    <row r="1334" spans="1:4" x14ac:dyDescent="0.25">
      <c r="A1334" s="4" t="str">
        <f>HYPERLINK("http://www.autodoc.ru/Web/price/art/HNCRE169F0?analog=on","HNCRE169F0")</f>
        <v>HNCRE169F0</v>
      </c>
      <c r="B1334" s="1" t="s">
        <v>2139</v>
      </c>
      <c r="C1334" s="1" t="s">
        <v>2014</v>
      </c>
      <c r="D1334" t="s">
        <v>2140</v>
      </c>
    </row>
    <row r="1335" spans="1:4" x14ac:dyDescent="0.25">
      <c r="A1335" s="4" t="str">
        <f>HYPERLINK("http://www.autodoc.ru/Web/price/art/HNCRE169F5P?analog=on","HNCRE169F5P")</f>
        <v>HNCRE169F5P</v>
      </c>
      <c r="B1335" s="1" t="s">
        <v>2141</v>
      </c>
      <c r="C1335" s="1" t="s">
        <v>2014</v>
      </c>
      <c r="D1335" t="s">
        <v>2142</v>
      </c>
    </row>
    <row r="1336" spans="1:4" x14ac:dyDescent="0.25">
      <c r="A1336" s="3" t="s">
        <v>2143</v>
      </c>
      <c r="B1336" s="3"/>
      <c r="C1336" s="3"/>
      <c r="D1336" s="3"/>
    </row>
    <row r="1337" spans="1:4" x14ac:dyDescent="0.25">
      <c r="A1337" s="4" t="str">
        <f>HYPERLINK("http://www.autodoc.ru/Web/price/art/HNCRE21240?analog=on","HNCRE21240")</f>
        <v>HNCRE21240</v>
      </c>
      <c r="B1337" s="1" t="s">
        <v>2144</v>
      </c>
      <c r="C1337" s="1" t="s">
        <v>2145</v>
      </c>
      <c r="D1337" t="s">
        <v>2054</v>
      </c>
    </row>
    <row r="1338" spans="1:4" x14ac:dyDescent="0.25">
      <c r="A1338" s="4" t="str">
        <f>HYPERLINK("http://www.autodoc.ru/Web/price/art/HNCRE21300L?analog=on","HNCRE21300L")</f>
        <v>HNCRE21300L</v>
      </c>
      <c r="B1338" s="1" t="s">
        <v>2146</v>
      </c>
      <c r="C1338" s="1" t="s">
        <v>2145</v>
      </c>
      <c r="D1338" t="s">
        <v>2064</v>
      </c>
    </row>
    <row r="1339" spans="1:4" x14ac:dyDescent="0.25">
      <c r="A1339" s="4" t="str">
        <f>HYPERLINK("http://www.autodoc.ru/Web/price/art/HNCRE21300R?analog=on","HNCRE21300R")</f>
        <v>HNCRE21300R</v>
      </c>
      <c r="B1339" s="1" t="s">
        <v>2147</v>
      </c>
      <c r="C1339" s="1" t="s">
        <v>2145</v>
      </c>
      <c r="D1339" t="s">
        <v>2066</v>
      </c>
    </row>
    <row r="1340" spans="1:4" x14ac:dyDescent="0.25">
      <c r="A1340" s="3" t="s">
        <v>2148</v>
      </c>
      <c r="B1340" s="3"/>
      <c r="C1340" s="3"/>
      <c r="D1340" s="3"/>
    </row>
    <row r="1341" spans="1:4" x14ac:dyDescent="0.25">
      <c r="A1341" s="4" t="str">
        <f>HYPERLINK("http://www.autodoc.ru/Web/price/art/HNELA01000L?analog=on","HNELA01000L")</f>
        <v>HNELA01000L</v>
      </c>
      <c r="B1341" s="1" t="s">
        <v>2149</v>
      </c>
      <c r="C1341" s="1" t="s">
        <v>2150</v>
      </c>
      <c r="D1341" t="s">
        <v>2151</v>
      </c>
    </row>
    <row r="1342" spans="1:4" x14ac:dyDescent="0.25">
      <c r="A1342" s="4" t="str">
        <f>HYPERLINK("http://www.autodoc.ru/Web/price/art/HNELA01000R?analog=on","HNELA01000R")</f>
        <v>HNELA01000R</v>
      </c>
      <c r="B1342" s="1" t="s">
        <v>2152</v>
      </c>
      <c r="C1342" s="1" t="s">
        <v>2150</v>
      </c>
      <c r="D1342" t="s">
        <v>2153</v>
      </c>
    </row>
    <row r="1343" spans="1:4" x14ac:dyDescent="0.25">
      <c r="A1343" s="4" t="str">
        <f>HYPERLINK("http://www.autodoc.ru/Web/price/art/HNELA01002L?analog=on","HNELA01002L")</f>
        <v>HNELA01002L</v>
      </c>
      <c r="B1343" s="1" t="s">
        <v>2154</v>
      </c>
      <c r="C1343" s="1" t="s">
        <v>2150</v>
      </c>
      <c r="D1343" t="s">
        <v>2155</v>
      </c>
    </row>
    <row r="1344" spans="1:4" x14ac:dyDescent="0.25">
      <c r="A1344" s="4" t="str">
        <f>HYPERLINK("http://www.autodoc.ru/Web/price/art/HNELA01002R?analog=on","HNELA01002R")</f>
        <v>HNELA01002R</v>
      </c>
      <c r="B1344" s="1" t="s">
        <v>2156</v>
      </c>
      <c r="C1344" s="1" t="s">
        <v>2150</v>
      </c>
      <c r="D1344" t="s">
        <v>2157</v>
      </c>
    </row>
    <row r="1345" spans="1:4" x14ac:dyDescent="0.25">
      <c r="A1345" s="4" t="str">
        <f>HYPERLINK("http://www.autodoc.ru/Web/price/art/HNELA01100?analog=on","HNELA01100")</f>
        <v>HNELA01100</v>
      </c>
      <c r="B1345" s="1" t="s">
        <v>2158</v>
      </c>
      <c r="C1345" s="1" t="s">
        <v>2150</v>
      </c>
      <c r="D1345" t="s">
        <v>2159</v>
      </c>
    </row>
    <row r="1346" spans="1:4" x14ac:dyDescent="0.25">
      <c r="A1346" s="4" t="str">
        <f>HYPERLINK("http://www.autodoc.ru/Web/price/art/HNELA01160B?analog=on","HNELA01160B")</f>
        <v>HNELA01160B</v>
      </c>
      <c r="B1346" s="1" t="s">
        <v>2160</v>
      </c>
      <c r="C1346" s="1" t="s">
        <v>2150</v>
      </c>
      <c r="D1346" t="s">
        <v>2161</v>
      </c>
    </row>
    <row r="1347" spans="1:4" x14ac:dyDescent="0.25">
      <c r="A1347" s="4" t="str">
        <f>HYPERLINK("http://www.autodoc.ru/Web/price/art/HNELA01161X?analog=on","HNELA01161X")</f>
        <v>HNELA01161X</v>
      </c>
      <c r="B1347" s="1" t="s">
        <v>2162</v>
      </c>
      <c r="C1347" s="1" t="s">
        <v>2150</v>
      </c>
      <c r="D1347" t="s">
        <v>2163</v>
      </c>
    </row>
    <row r="1348" spans="1:4" x14ac:dyDescent="0.25">
      <c r="A1348" s="4" t="str">
        <f>HYPERLINK("http://www.autodoc.ru/Web/price/art/HNELA01240?analog=on","HNELA01240")</f>
        <v>HNELA01240</v>
      </c>
      <c r="B1348" s="1" t="s">
        <v>2164</v>
      </c>
      <c r="C1348" s="1" t="s">
        <v>2165</v>
      </c>
      <c r="D1348" t="s">
        <v>2166</v>
      </c>
    </row>
    <row r="1349" spans="1:4" x14ac:dyDescent="0.25">
      <c r="A1349" s="4" t="str">
        <f>HYPERLINK("http://www.autodoc.ru/Web/price/art/HNELA01270L?analog=on","HNELA01270L")</f>
        <v>HNELA01270L</v>
      </c>
      <c r="B1349" s="1" t="s">
        <v>2167</v>
      </c>
      <c r="C1349" s="1" t="s">
        <v>2165</v>
      </c>
      <c r="D1349" t="s">
        <v>2168</v>
      </c>
    </row>
    <row r="1350" spans="1:4" x14ac:dyDescent="0.25">
      <c r="A1350" s="4" t="str">
        <f>HYPERLINK("http://www.autodoc.ru/Web/price/art/HNELA01270R?analog=on","HNELA01270R")</f>
        <v>HNELA01270R</v>
      </c>
      <c r="B1350" s="1" t="s">
        <v>2169</v>
      </c>
      <c r="C1350" s="1" t="s">
        <v>2165</v>
      </c>
      <c r="D1350" t="s">
        <v>2170</v>
      </c>
    </row>
    <row r="1351" spans="1:4" x14ac:dyDescent="0.25">
      <c r="A1351" s="4" t="str">
        <f>HYPERLINK("http://www.autodoc.ru/Web/price/art/HNELA01271L?analog=on","HNELA01271L")</f>
        <v>HNELA01271L</v>
      </c>
      <c r="B1351" s="1" t="s">
        <v>2171</v>
      </c>
      <c r="C1351" s="1" t="s">
        <v>2165</v>
      </c>
      <c r="D1351" t="s">
        <v>2172</v>
      </c>
    </row>
    <row r="1352" spans="1:4" x14ac:dyDescent="0.25">
      <c r="A1352" s="4" t="str">
        <f>HYPERLINK("http://www.autodoc.ru/Web/price/art/HNELA01271R?analog=on","HNELA01271R")</f>
        <v>HNELA01271R</v>
      </c>
      <c r="B1352" s="1" t="s">
        <v>2173</v>
      </c>
      <c r="C1352" s="1" t="s">
        <v>2165</v>
      </c>
      <c r="D1352" t="s">
        <v>2174</v>
      </c>
    </row>
    <row r="1353" spans="1:4" x14ac:dyDescent="0.25">
      <c r="A1353" s="4" t="str">
        <f>HYPERLINK("http://www.autodoc.ru/Web/price/art/HNELA01272L?analog=on","HNELA01272L")</f>
        <v>HNELA01272L</v>
      </c>
      <c r="B1353" s="1" t="s">
        <v>2167</v>
      </c>
      <c r="C1353" s="1" t="s">
        <v>2165</v>
      </c>
      <c r="D1353" t="s">
        <v>2175</v>
      </c>
    </row>
    <row r="1354" spans="1:4" x14ac:dyDescent="0.25">
      <c r="A1354" s="4" t="str">
        <f>HYPERLINK("http://www.autodoc.ru/Web/price/art/HNELA01272R?analog=on","HNELA01272R")</f>
        <v>HNELA01272R</v>
      </c>
      <c r="B1354" s="1" t="s">
        <v>2169</v>
      </c>
      <c r="C1354" s="1" t="s">
        <v>2165</v>
      </c>
      <c r="D1354" t="s">
        <v>2176</v>
      </c>
    </row>
    <row r="1355" spans="1:4" x14ac:dyDescent="0.25">
      <c r="A1355" s="4" t="str">
        <f>HYPERLINK("http://www.autodoc.ru/Web/price/art/HNELA01300L?analog=on","HNELA01300L")</f>
        <v>HNELA01300L</v>
      </c>
      <c r="B1355" s="1" t="s">
        <v>2177</v>
      </c>
      <c r="C1355" s="1" t="s">
        <v>2165</v>
      </c>
      <c r="D1355" t="s">
        <v>2178</v>
      </c>
    </row>
    <row r="1356" spans="1:4" x14ac:dyDescent="0.25">
      <c r="A1356" s="4" t="str">
        <f>HYPERLINK("http://www.autodoc.ru/Web/price/art/HNELA01300R?analog=on","HNELA01300R")</f>
        <v>HNELA01300R</v>
      </c>
      <c r="B1356" s="1" t="s">
        <v>2179</v>
      </c>
      <c r="C1356" s="1" t="s">
        <v>2165</v>
      </c>
      <c r="D1356" t="s">
        <v>2180</v>
      </c>
    </row>
    <row r="1357" spans="1:4" x14ac:dyDescent="0.25">
      <c r="A1357" s="4" t="str">
        <f>HYPERLINK("http://www.autodoc.ru/Web/price/art/HNELA01330?analog=on","HNELA01330")</f>
        <v>HNELA01330</v>
      </c>
      <c r="B1357" s="1" t="s">
        <v>2181</v>
      </c>
      <c r="C1357" s="1" t="s">
        <v>2150</v>
      </c>
      <c r="D1357" t="s">
        <v>2182</v>
      </c>
    </row>
    <row r="1358" spans="1:4" x14ac:dyDescent="0.25">
      <c r="A1358" s="4" t="str">
        <f>HYPERLINK("http://www.autodoc.ru/Web/price/art/HNELA01380?analog=on","HNELA01380")</f>
        <v>HNELA01380</v>
      </c>
      <c r="B1358" s="1" t="s">
        <v>2183</v>
      </c>
      <c r="C1358" s="1" t="s">
        <v>2150</v>
      </c>
      <c r="D1358" t="s">
        <v>2184</v>
      </c>
    </row>
    <row r="1359" spans="1:4" x14ac:dyDescent="0.25">
      <c r="A1359" s="4" t="str">
        <f>HYPERLINK("http://www.autodoc.ru/Web/price/art/HNELA01450L?analog=on","HNELA01450L")</f>
        <v>HNELA01450L</v>
      </c>
      <c r="B1359" s="1" t="s">
        <v>2185</v>
      </c>
      <c r="C1359" s="1" t="s">
        <v>1431</v>
      </c>
      <c r="D1359" t="s">
        <v>2186</v>
      </c>
    </row>
    <row r="1360" spans="1:4" x14ac:dyDescent="0.25">
      <c r="A1360" s="4" t="str">
        <f>HYPERLINK("http://www.autodoc.ru/Web/price/art/HNELA01450R?analog=on","HNELA01450R")</f>
        <v>HNELA01450R</v>
      </c>
      <c r="B1360" s="1" t="s">
        <v>2187</v>
      </c>
      <c r="C1360" s="1" t="s">
        <v>1431</v>
      </c>
      <c r="D1360" t="s">
        <v>2188</v>
      </c>
    </row>
    <row r="1361" spans="1:4" x14ac:dyDescent="0.25">
      <c r="A1361" s="4" t="str">
        <f>HYPERLINK("http://www.autodoc.ru/Web/price/art/HNELA01451L?analog=on","HNELA01451L")</f>
        <v>HNELA01451L</v>
      </c>
      <c r="B1361" s="1" t="s">
        <v>2189</v>
      </c>
      <c r="C1361" s="1" t="s">
        <v>1431</v>
      </c>
      <c r="D1361" t="s">
        <v>2190</v>
      </c>
    </row>
    <row r="1362" spans="1:4" x14ac:dyDescent="0.25">
      <c r="A1362" s="4" t="str">
        <f>HYPERLINK("http://www.autodoc.ru/Web/price/art/HNELA01451R?analog=on","HNELA01451R")</f>
        <v>HNELA01451R</v>
      </c>
      <c r="B1362" s="1" t="s">
        <v>2191</v>
      </c>
      <c r="C1362" s="1" t="s">
        <v>1431</v>
      </c>
      <c r="D1362" t="s">
        <v>2192</v>
      </c>
    </row>
    <row r="1363" spans="1:4" x14ac:dyDescent="0.25">
      <c r="A1363" s="4" t="str">
        <f>HYPERLINK("http://www.autodoc.ru/Web/price/art/HNELA01452L?analog=on","HNELA01452L")</f>
        <v>HNELA01452L</v>
      </c>
      <c r="B1363" s="1" t="s">
        <v>2185</v>
      </c>
      <c r="C1363" s="1" t="s">
        <v>1431</v>
      </c>
      <c r="D1363" t="s">
        <v>2193</v>
      </c>
    </row>
    <row r="1364" spans="1:4" x14ac:dyDescent="0.25">
      <c r="A1364" s="4" t="str">
        <f>HYPERLINK("http://www.autodoc.ru/Web/price/art/HNELA01452R?analog=on","HNELA01452R")</f>
        <v>HNELA01452R</v>
      </c>
      <c r="B1364" s="1" t="s">
        <v>2187</v>
      </c>
      <c r="C1364" s="1" t="s">
        <v>1431</v>
      </c>
      <c r="D1364" t="s">
        <v>2194</v>
      </c>
    </row>
    <row r="1365" spans="1:4" x14ac:dyDescent="0.25">
      <c r="A1365" s="4" t="str">
        <f>HYPERLINK("http://www.autodoc.ru/Web/price/art/HNELA01453L?analog=on","HNELA01453L")</f>
        <v>HNELA01453L</v>
      </c>
      <c r="B1365" s="1" t="s">
        <v>2189</v>
      </c>
      <c r="C1365" s="1" t="s">
        <v>1431</v>
      </c>
      <c r="D1365" t="s">
        <v>2195</v>
      </c>
    </row>
    <row r="1366" spans="1:4" x14ac:dyDescent="0.25">
      <c r="A1366" s="4" t="str">
        <f>HYPERLINK("http://www.autodoc.ru/Web/price/art/HNELA01453R?analog=on","HNELA01453R")</f>
        <v>HNELA01453R</v>
      </c>
      <c r="B1366" s="1" t="s">
        <v>2191</v>
      </c>
      <c r="C1366" s="1" t="s">
        <v>1431</v>
      </c>
      <c r="D1366" t="s">
        <v>2196</v>
      </c>
    </row>
    <row r="1367" spans="1:4" x14ac:dyDescent="0.25">
      <c r="A1367" s="4" t="str">
        <f>HYPERLINK("http://www.autodoc.ru/Web/price/art/HNELA01480L?analog=on","HNELA01480L")</f>
        <v>HNELA01480L</v>
      </c>
      <c r="B1367" s="1" t="s">
        <v>2197</v>
      </c>
      <c r="C1367" s="1" t="s">
        <v>2165</v>
      </c>
      <c r="D1367" t="s">
        <v>2198</v>
      </c>
    </row>
    <row r="1368" spans="1:4" x14ac:dyDescent="0.25">
      <c r="A1368" s="4" t="str">
        <f>HYPERLINK("http://www.autodoc.ru/Web/price/art/HNELA01480R?analog=on","HNELA01480R")</f>
        <v>HNELA01480R</v>
      </c>
      <c r="B1368" s="1" t="s">
        <v>2199</v>
      </c>
      <c r="C1368" s="1" t="s">
        <v>2165</v>
      </c>
      <c r="D1368" t="s">
        <v>2200</v>
      </c>
    </row>
    <row r="1369" spans="1:4" x14ac:dyDescent="0.25">
      <c r="A1369" s="4" t="str">
        <f>HYPERLINK("http://www.autodoc.ru/Web/price/art/HNELA01510L?analog=on","HNELA01510L")</f>
        <v>HNELA01510L</v>
      </c>
      <c r="B1369" s="1" t="s">
        <v>2201</v>
      </c>
      <c r="C1369" s="1" t="s">
        <v>2165</v>
      </c>
      <c r="D1369" t="s">
        <v>2202</v>
      </c>
    </row>
    <row r="1370" spans="1:4" x14ac:dyDescent="0.25">
      <c r="A1370" s="4" t="str">
        <f>HYPERLINK("http://www.autodoc.ru/Web/price/art/HNELA01510R?analog=on","HNELA01510R")</f>
        <v>HNELA01510R</v>
      </c>
      <c r="B1370" s="1" t="s">
        <v>2203</v>
      </c>
      <c r="C1370" s="1" t="s">
        <v>2165</v>
      </c>
      <c r="D1370" t="s">
        <v>2204</v>
      </c>
    </row>
    <row r="1371" spans="1:4" x14ac:dyDescent="0.25">
      <c r="A1371" s="4" t="str">
        <f>HYPERLINK("http://www.autodoc.ru/Web/price/art/HNELA01560L?analog=on","HNELA01560L")</f>
        <v>HNELA01560L</v>
      </c>
      <c r="B1371" s="1" t="s">
        <v>2205</v>
      </c>
      <c r="C1371" s="1" t="s">
        <v>2165</v>
      </c>
      <c r="D1371" t="s">
        <v>2206</v>
      </c>
    </row>
    <row r="1372" spans="1:4" x14ac:dyDescent="0.25">
      <c r="A1372" s="4" t="str">
        <f>HYPERLINK("http://www.autodoc.ru/Web/price/art/HNELA01560R?analog=on","HNELA01560R")</f>
        <v>HNELA01560R</v>
      </c>
      <c r="B1372" s="1" t="s">
        <v>2207</v>
      </c>
      <c r="C1372" s="1" t="s">
        <v>2165</v>
      </c>
      <c r="D1372" t="s">
        <v>2208</v>
      </c>
    </row>
    <row r="1373" spans="1:4" x14ac:dyDescent="0.25">
      <c r="A1373" s="4" t="str">
        <f>HYPERLINK("http://www.autodoc.ru/Web/price/art/HNELA01630?analog=on","HNELA01630")</f>
        <v>HNELA01630</v>
      </c>
      <c r="B1373" s="1" t="s">
        <v>2209</v>
      </c>
      <c r="C1373" s="1" t="s">
        <v>2165</v>
      </c>
      <c r="D1373" t="s">
        <v>2210</v>
      </c>
    </row>
    <row r="1374" spans="1:4" x14ac:dyDescent="0.25">
      <c r="A1374" s="4" t="str">
        <f>HYPERLINK("http://www.autodoc.ru/Web/price/art/HNELA01740L?analog=on","HNELA01740L")</f>
        <v>HNELA01740L</v>
      </c>
      <c r="B1374" s="1" t="s">
        <v>2211</v>
      </c>
      <c r="C1374" s="1" t="s">
        <v>2150</v>
      </c>
      <c r="D1374" t="s">
        <v>2212</v>
      </c>
    </row>
    <row r="1375" spans="1:4" x14ac:dyDescent="0.25">
      <c r="A1375" s="4" t="str">
        <f>HYPERLINK("http://www.autodoc.ru/Web/price/art/HNELA01740R?analog=on","HNELA01740R")</f>
        <v>HNELA01740R</v>
      </c>
      <c r="B1375" s="1" t="s">
        <v>2213</v>
      </c>
      <c r="C1375" s="1" t="s">
        <v>2150</v>
      </c>
      <c r="D1375" t="s">
        <v>2214</v>
      </c>
    </row>
    <row r="1376" spans="1:4" x14ac:dyDescent="0.25">
      <c r="A1376" s="4" t="str">
        <f>HYPERLINK("http://www.autodoc.ru/Web/price/art/HNELA01741L?analog=on","HNELA01741L")</f>
        <v>HNELA01741L</v>
      </c>
      <c r="B1376" s="1" t="s">
        <v>2215</v>
      </c>
      <c r="C1376" s="1" t="s">
        <v>2150</v>
      </c>
      <c r="D1376" t="s">
        <v>2216</v>
      </c>
    </row>
    <row r="1377" spans="1:4" x14ac:dyDescent="0.25">
      <c r="A1377" s="4" t="str">
        <f>HYPERLINK("http://www.autodoc.ru/Web/price/art/HNELA01741R?analog=on","HNELA01741R")</f>
        <v>HNELA01741R</v>
      </c>
      <c r="B1377" s="1" t="s">
        <v>2217</v>
      </c>
      <c r="C1377" s="1" t="s">
        <v>2150</v>
      </c>
      <c r="D1377" t="s">
        <v>2218</v>
      </c>
    </row>
    <row r="1378" spans="1:4" x14ac:dyDescent="0.25">
      <c r="A1378" s="4" t="str">
        <f>HYPERLINK("http://www.autodoc.ru/Web/price/art/HNELA01810L?analog=on","HNELA01810L")</f>
        <v>HNELA01810L</v>
      </c>
      <c r="B1378" s="1" t="s">
        <v>2219</v>
      </c>
      <c r="C1378" s="1" t="s">
        <v>2165</v>
      </c>
      <c r="D1378" t="s">
        <v>2220</v>
      </c>
    </row>
    <row r="1379" spans="1:4" x14ac:dyDescent="0.25">
      <c r="A1379" s="4" t="str">
        <f>HYPERLINK("http://www.autodoc.ru/Web/price/art/HNELA01810R?analog=on","HNELA01810R")</f>
        <v>HNELA01810R</v>
      </c>
      <c r="B1379" s="1" t="s">
        <v>2221</v>
      </c>
      <c r="C1379" s="1" t="s">
        <v>2165</v>
      </c>
      <c r="D1379" t="s">
        <v>2222</v>
      </c>
    </row>
    <row r="1380" spans="1:4" x14ac:dyDescent="0.25">
      <c r="A1380" s="4" t="str">
        <f>HYPERLINK("http://www.autodoc.ru/Web/price/art/HNELA018B0?analog=on","HNELA018B0")</f>
        <v>HNELA018B0</v>
      </c>
      <c r="B1380" s="1" t="s">
        <v>2223</v>
      </c>
      <c r="C1380" s="1" t="s">
        <v>1431</v>
      </c>
      <c r="D1380" t="s">
        <v>2224</v>
      </c>
    </row>
    <row r="1381" spans="1:4" x14ac:dyDescent="0.25">
      <c r="A1381" s="4" t="str">
        <f>HYPERLINK("http://www.autodoc.ru/Web/price/art/HNELA01880?analog=on","HNELA01880")</f>
        <v>HNELA01880</v>
      </c>
      <c r="B1381" s="1" t="s">
        <v>2225</v>
      </c>
      <c r="C1381" s="1" t="s">
        <v>2165</v>
      </c>
      <c r="D1381" t="s">
        <v>2226</v>
      </c>
    </row>
    <row r="1382" spans="1:4" x14ac:dyDescent="0.25">
      <c r="A1382" s="4" t="str">
        <f>HYPERLINK("http://www.autodoc.ru/Web/price/art/HNELA01910?analog=on","HNELA01910")</f>
        <v>HNELA01910</v>
      </c>
      <c r="B1382" s="1" t="s">
        <v>2227</v>
      </c>
      <c r="C1382" s="1" t="s">
        <v>1431</v>
      </c>
      <c r="D1382" t="s">
        <v>2228</v>
      </c>
    </row>
    <row r="1383" spans="1:4" x14ac:dyDescent="0.25">
      <c r="A1383" s="4" t="str">
        <f>HYPERLINK("http://www.autodoc.ru/Web/price/art/HNELA01911?analog=on","HNELA01911")</f>
        <v>HNELA01911</v>
      </c>
      <c r="B1383" s="1" t="s">
        <v>2229</v>
      </c>
      <c r="C1383" s="1" t="s">
        <v>1431</v>
      </c>
      <c r="D1383" t="s">
        <v>2230</v>
      </c>
    </row>
    <row r="1384" spans="1:4" x14ac:dyDescent="0.25">
      <c r="A1384" s="4" t="str">
        <f>HYPERLINK("http://www.autodoc.ru/Web/price/art/HNELA00912?analog=on","HNELA00912")</f>
        <v>HNELA00912</v>
      </c>
      <c r="B1384" s="1" t="s">
        <v>2231</v>
      </c>
      <c r="C1384" s="1" t="s">
        <v>1561</v>
      </c>
      <c r="D1384" t="s">
        <v>2232</v>
      </c>
    </row>
    <row r="1385" spans="1:4" x14ac:dyDescent="0.25">
      <c r="A1385" s="4" t="str">
        <f>HYPERLINK("http://www.autodoc.ru/Web/price/art/HNELA01940?analog=on","HNELA01940")</f>
        <v>HNELA01940</v>
      </c>
      <c r="B1385" s="1" t="s">
        <v>2233</v>
      </c>
      <c r="C1385" s="1" t="s">
        <v>1431</v>
      </c>
      <c r="D1385" t="s">
        <v>2234</v>
      </c>
    </row>
    <row r="1386" spans="1:4" x14ac:dyDescent="0.25">
      <c r="A1386" s="4" t="str">
        <f>HYPERLINK("http://www.autodoc.ru/Web/price/art/HNELA019D0?analog=on","HNELA019D0")</f>
        <v>HNELA019D0</v>
      </c>
      <c r="B1386" s="1" t="s">
        <v>2235</v>
      </c>
      <c r="C1386" s="1" t="s">
        <v>1431</v>
      </c>
      <c r="D1386" t="s">
        <v>2236</v>
      </c>
    </row>
    <row r="1387" spans="1:4" x14ac:dyDescent="0.25">
      <c r="A1387" s="4" t="str">
        <f>HYPERLINK("http://www.autodoc.ru/Web/price/art/HNELA019E0?analog=on","HNELA019E0")</f>
        <v>HNELA019E0</v>
      </c>
      <c r="B1387" s="1" t="s">
        <v>2237</v>
      </c>
      <c r="C1387" s="1" t="s">
        <v>1431</v>
      </c>
      <c r="D1387" t="s">
        <v>2238</v>
      </c>
    </row>
    <row r="1388" spans="1:4" x14ac:dyDescent="0.25">
      <c r="A1388" s="4" t="str">
        <f>HYPERLINK("http://www.autodoc.ru/Web/price/art/HNELA01970?analog=on","HNELA01970")</f>
        <v>HNELA01970</v>
      </c>
      <c r="B1388" s="1" t="s">
        <v>2239</v>
      </c>
      <c r="C1388" s="1" t="s">
        <v>2165</v>
      </c>
      <c r="D1388" t="s">
        <v>2240</v>
      </c>
    </row>
    <row r="1389" spans="1:4" x14ac:dyDescent="0.25">
      <c r="A1389" s="3" t="s">
        <v>2241</v>
      </c>
      <c r="B1389" s="3"/>
      <c r="C1389" s="3"/>
      <c r="D1389" s="3"/>
    </row>
    <row r="1390" spans="1:4" x14ac:dyDescent="0.25">
      <c r="A1390" s="4" t="str">
        <f>HYPERLINK("http://www.autodoc.ru/Web/price/art/HNELA04000L?analog=on","HNELA04000L")</f>
        <v>HNELA04000L</v>
      </c>
      <c r="B1390" s="1" t="s">
        <v>2242</v>
      </c>
      <c r="C1390" s="1" t="s">
        <v>92</v>
      </c>
      <c r="D1390" t="s">
        <v>2243</v>
      </c>
    </row>
    <row r="1391" spans="1:4" x14ac:dyDescent="0.25">
      <c r="A1391" s="4" t="str">
        <f>HYPERLINK("http://www.autodoc.ru/Web/price/art/HNELA04000R?analog=on","HNELA04000R")</f>
        <v>HNELA04000R</v>
      </c>
      <c r="B1391" s="1" t="s">
        <v>2244</v>
      </c>
      <c r="C1391" s="1" t="s">
        <v>92</v>
      </c>
      <c r="D1391" t="s">
        <v>2245</v>
      </c>
    </row>
    <row r="1392" spans="1:4" x14ac:dyDescent="0.25">
      <c r="A1392" s="4" t="str">
        <f>HYPERLINK("http://www.autodoc.ru/Web/price/art/HNELA04002L?analog=on","HNELA04002L")</f>
        <v>HNELA04002L</v>
      </c>
      <c r="B1392" s="1" t="s">
        <v>2246</v>
      </c>
      <c r="C1392" s="1" t="s">
        <v>92</v>
      </c>
      <c r="D1392" t="s">
        <v>2247</v>
      </c>
    </row>
    <row r="1393" spans="1:4" x14ac:dyDescent="0.25">
      <c r="A1393" s="4" t="str">
        <f>HYPERLINK("http://www.autodoc.ru/Web/price/art/HNELA04002R?analog=on","HNELA04002R")</f>
        <v>HNELA04002R</v>
      </c>
      <c r="B1393" s="1" t="s">
        <v>2248</v>
      </c>
      <c r="C1393" s="1" t="s">
        <v>92</v>
      </c>
      <c r="D1393" t="s">
        <v>2249</v>
      </c>
    </row>
    <row r="1394" spans="1:4" x14ac:dyDescent="0.25">
      <c r="A1394" s="4" t="str">
        <f>HYPERLINK("http://www.autodoc.ru/Web/price/art/HNELA04003L?analog=on","HNELA04003L")</f>
        <v>HNELA04003L</v>
      </c>
      <c r="B1394" s="1" t="s">
        <v>2242</v>
      </c>
      <c r="C1394" s="1" t="s">
        <v>92</v>
      </c>
      <c r="D1394" t="s">
        <v>2250</v>
      </c>
    </row>
    <row r="1395" spans="1:4" x14ac:dyDescent="0.25">
      <c r="A1395" s="4" t="str">
        <f>HYPERLINK("http://www.autodoc.ru/Web/price/art/HNELA04003R?analog=on","HNELA04003R")</f>
        <v>HNELA04003R</v>
      </c>
      <c r="B1395" s="1" t="s">
        <v>2244</v>
      </c>
      <c r="C1395" s="1" t="s">
        <v>92</v>
      </c>
      <c r="D1395" t="s">
        <v>2251</v>
      </c>
    </row>
    <row r="1396" spans="1:4" x14ac:dyDescent="0.25">
      <c r="A1396" s="4" t="str">
        <f>HYPERLINK("http://www.autodoc.ru/Web/price/art/HNELA04004L?analog=on","HNELA04004L")</f>
        <v>HNELA04004L</v>
      </c>
      <c r="B1396" s="1" t="s">
        <v>2242</v>
      </c>
      <c r="C1396" s="1" t="s">
        <v>92</v>
      </c>
      <c r="D1396" t="s">
        <v>2250</v>
      </c>
    </row>
    <row r="1397" spans="1:4" x14ac:dyDescent="0.25">
      <c r="A1397" s="4" t="str">
        <f>HYPERLINK("http://www.autodoc.ru/Web/price/art/HNELA04004R?analog=on","HNELA04004R")</f>
        <v>HNELA04004R</v>
      </c>
      <c r="B1397" s="1" t="s">
        <v>2244</v>
      </c>
      <c r="C1397" s="1" t="s">
        <v>92</v>
      </c>
      <c r="D1397" t="s">
        <v>2251</v>
      </c>
    </row>
    <row r="1398" spans="1:4" x14ac:dyDescent="0.25">
      <c r="A1398" s="4" t="str">
        <f>HYPERLINK("http://www.autodoc.ru/Web/price/art/HNELA04070L?analog=on","HNELA04070L")</f>
        <v>HNELA04070L</v>
      </c>
      <c r="B1398" s="1" t="s">
        <v>2252</v>
      </c>
      <c r="C1398" s="1" t="s">
        <v>92</v>
      </c>
      <c r="D1398" t="s">
        <v>2253</v>
      </c>
    </row>
    <row r="1399" spans="1:4" x14ac:dyDescent="0.25">
      <c r="A1399" s="4" t="str">
        <f>HYPERLINK("http://www.autodoc.ru/Web/price/art/HNELA04070R?analog=on","HNELA04070R")</f>
        <v>HNELA04070R</v>
      </c>
      <c r="B1399" s="1" t="s">
        <v>2254</v>
      </c>
      <c r="C1399" s="1" t="s">
        <v>92</v>
      </c>
      <c r="D1399" t="s">
        <v>2255</v>
      </c>
    </row>
    <row r="1400" spans="1:4" x14ac:dyDescent="0.25">
      <c r="A1400" s="4" t="str">
        <f>HYPERLINK("http://www.autodoc.ru/Web/price/art/HNELA04071L?analog=on","HNELA04071L")</f>
        <v>HNELA04071L</v>
      </c>
      <c r="B1400" s="1" t="s">
        <v>2252</v>
      </c>
      <c r="C1400" s="1" t="s">
        <v>92</v>
      </c>
      <c r="D1400" t="s">
        <v>2256</v>
      </c>
    </row>
    <row r="1401" spans="1:4" x14ac:dyDescent="0.25">
      <c r="A1401" s="4" t="str">
        <f>HYPERLINK("http://www.autodoc.ru/Web/price/art/HNELA04071R?analog=on","HNELA04071R")</f>
        <v>HNELA04071R</v>
      </c>
      <c r="B1401" s="1" t="s">
        <v>2254</v>
      </c>
      <c r="C1401" s="1" t="s">
        <v>92</v>
      </c>
      <c r="D1401" t="s">
        <v>2257</v>
      </c>
    </row>
    <row r="1402" spans="1:4" x14ac:dyDescent="0.25">
      <c r="A1402" s="4" t="str">
        <f>HYPERLINK("http://www.autodoc.ru/Web/price/art/HNELA04100B?analog=on","HNELA04100B")</f>
        <v>HNELA04100B</v>
      </c>
      <c r="B1402" s="1" t="s">
        <v>2258</v>
      </c>
      <c r="C1402" s="1" t="s">
        <v>92</v>
      </c>
      <c r="D1402" t="s">
        <v>2259</v>
      </c>
    </row>
    <row r="1403" spans="1:4" x14ac:dyDescent="0.25">
      <c r="A1403" s="4" t="str">
        <f>HYPERLINK("http://www.autodoc.ru/Web/price/art/HNELA04100HB?analog=on","HNELA04100HB")</f>
        <v>HNELA04100HB</v>
      </c>
      <c r="B1403" s="1" t="s">
        <v>2260</v>
      </c>
      <c r="C1403" s="1" t="s">
        <v>92</v>
      </c>
      <c r="D1403" t="s">
        <v>2261</v>
      </c>
    </row>
    <row r="1404" spans="1:4" x14ac:dyDescent="0.25">
      <c r="A1404" s="4" t="str">
        <f>HYPERLINK("http://www.autodoc.ru/Web/price/art/HNELA04101HB?analog=on","HNELA04101HB")</f>
        <v>HNELA04101HB</v>
      </c>
      <c r="B1404" s="1" t="s">
        <v>2260</v>
      </c>
      <c r="C1404" s="1" t="s">
        <v>92</v>
      </c>
      <c r="D1404" t="s">
        <v>2262</v>
      </c>
    </row>
    <row r="1405" spans="1:4" x14ac:dyDescent="0.25">
      <c r="A1405" s="4" t="str">
        <f>HYPERLINK("http://www.autodoc.ru/Web/price/art/HNELA04102B?analog=on","HNELA04102B")</f>
        <v>HNELA04102B</v>
      </c>
      <c r="B1405" s="1" t="s">
        <v>2260</v>
      </c>
      <c r="C1405" s="1" t="s">
        <v>92</v>
      </c>
      <c r="D1405" t="s">
        <v>2263</v>
      </c>
    </row>
    <row r="1406" spans="1:4" x14ac:dyDescent="0.25">
      <c r="A1406" s="4" t="str">
        <f>HYPERLINK("http://www.autodoc.ru/Web/price/art/HNELA04120H?analog=on","HNELA04120H")</f>
        <v>HNELA04120H</v>
      </c>
      <c r="B1406" s="1" t="s">
        <v>2264</v>
      </c>
      <c r="C1406" s="1" t="s">
        <v>92</v>
      </c>
      <c r="D1406" t="s">
        <v>2265</v>
      </c>
    </row>
    <row r="1407" spans="1:4" x14ac:dyDescent="0.25">
      <c r="A1407" s="4" t="str">
        <f>HYPERLINK("http://www.autodoc.ru/Web/price/art/HNELA04160B?analog=on","HNELA04160B")</f>
        <v>HNELA04160B</v>
      </c>
      <c r="B1407" s="1" t="s">
        <v>2266</v>
      </c>
      <c r="C1407" s="1" t="s">
        <v>92</v>
      </c>
      <c r="D1407" t="s">
        <v>2267</v>
      </c>
    </row>
    <row r="1408" spans="1:4" x14ac:dyDescent="0.25">
      <c r="A1408" s="4" t="str">
        <f>HYPERLINK("http://www.autodoc.ru/Web/price/art/HNELA04161X?analog=on","HNELA04161X")</f>
        <v>HNELA04161X</v>
      </c>
      <c r="B1408" s="1" t="s">
        <v>2268</v>
      </c>
      <c r="C1408" s="1" t="s">
        <v>92</v>
      </c>
      <c r="D1408" t="s">
        <v>2269</v>
      </c>
    </row>
    <row r="1409" spans="1:4" x14ac:dyDescent="0.25">
      <c r="A1409" s="4" t="str">
        <f>HYPERLINK("http://www.autodoc.ru/Web/price/art/HNELA04162?analog=on","HNELA04162")</f>
        <v>HNELA04162</v>
      </c>
      <c r="B1409" s="1" t="s">
        <v>2268</v>
      </c>
      <c r="C1409" s="1" t="s">
        <v>92</v>
      </c>
      <c r="D1409" t="s">
        <v>2270</v>
      </c>
    </row>
    <row r="1410" spans="1:4" x14ac:dyDescent="0.25">
      <c r="A1410" s="4" t="str">
        <f>HYPERLINK("http://www.autodoc.ru/Web/price/art/HNELA04163?analog=on","HNELA04163")</f>
        <v>HNELA04163</v>
      </c>
      <c r="B1410" s="1" t="s">
        <v>2271</v>
      </c>
      <c r="C1410" s="1" t="s">
        <v>92</v>
      </c>
      <c r="D1410" t="s">
        <v>2272</v>
      </c>
    </row>
    <row r="1411" spans="1:4" x14ac:dyDescent="0.25">
      <c r="A1411" s="4" t="str">
        <f>HYPERLINK("http://www.autodoc.ru/Web/price/art/HNELA04230?analog=on","HNELA04230")</f>
        <v>HNELA04230</v>
      </c>
      <c r="B1411" s="1" t="s">
        <v>2273</v>
      </c>
      <c r="C1411" s="1" t="s">
        <v>92</v>
      </c>
      <c r="D1411" t="s">
        <v>2274</v>
      </c>
    </row>
    <row r="1412" spans="1:4" x14ac:dyDescent="0.25">
      <c r="A1412" s="4" t="str">
        <f>HYPERLINK("http://www.autodoc.ru/Web/price/art/HNELA04240?analog=on","HNELA04240")</f>
        <v>HNELA04240</v>
      </c>
      <c r="B1412" s="1" t="s">
        <v>2164</v>
      </c>
      <c r="C1412" s="1" t="s">
        <v>92</v>
      </c>
      <c r="D1412" t="s">
        <v>2166</v>
      </c>
    </row>
    <row r="1413" spans="1:4" x14ac:dyDescent="0.25">
      <c r="A1413" s="4" t="str">
        <f>HYPERLINK("http://www.autodoc.ru/Web/price/art/HNELA01240?analog=on","HNELA01240")</f>
        <v>HNELA01240</v>
      </c>
      <c r="B1413" s="1" t="s">
        <v>2164</v>
      </c>
      <c r="C1413" s="1" t="s">
        <v>2165</v>
      </c>
      <c r="D1413" t="s">
        <v>2166</v>
      </c>
    </row>
    <row r="1414" spans="1:4" x14ac:dyDescent="0.25">
      <c r="A1414" s="4" t="str">
        <f>HYPERLINK("http://www.autodoc.ru/Web/price/art/HNELA04241?analog=on","HNELA04241")</f>
        <v>HNELA04241</v>
      </c>
      <c r="B1414" s="1" t="s">
        <v>2164</v>
      </c>
      <c r="C1414" s="1" t="s">
        <v>92</v>
      </c>
      <c r="D1414" t="s">
        <v>2275</v>
      </c>
    </row>
    <row r="1415" spans="1:4" x14ac:dyDescent="0.25">
      <c r="A1415" s="4" t="str">
        <f>HYPERLINK("http://www.autodoc.ru/Web/price/art/HNELA01270L?analog=on","HNELA01270L")</f>
        <v>HNELA01270L</v>
      </c>
      <c r="B1415" s="1" t="s">
        <v>2167</v>
      </c>
      <c r="C1415" s="1" t="s">
        <v>2165</v>
      </c>
      <c r="D1415" t="s">
        <v>2168</v>
      </c>
    </row>
    <row r="1416" spans="1:4" x14ac:dyDescent="0.25">
      <c r="A1416" s="4" t="str">
        <f>HYPERLINK("http://www.autodoc.ru/Web/price/art/HNELA01270R?analog=on","HNELA01270R")</f>
        <v>HNELA01270R</v>
      </c>
      <c r="B1416" s="1" t="s">
        <v>2169</v>
      </c>
      <c r="C1416" s="1" t="s">
        <v>2165</v>
      </c>
      <c r="D1416" t="s">
        <v>2170</v>
      </c>
    </row>
    <row r="1417" spans="1:4" x14ac:dyDescent="0.25">
      <c r="A1417" s="4" t="str">
        <f>HYPERLINK("http://www.autodoc.ru/Web/price/art/HNELA01271L?analog=on","HNELA01271L")</f>
        <v>HNELA01271L</v>
      </c>
      <c r="B1417" s="1" t="s">
        <v>2171</v>
      </c>
      <c r="C1417" s="1" t="s">
        <v>2165</v>
      </c>
      <c r="D1417" t="s">
        <v>2172</v>
      </c>
    </row>
    <row r="1418" spans="1:4" x14ac:dyDescent="0.25">
      <c r="A1418" s="4" t="str">
        <f>HYPERLINK("http://www.autodoc.ru/Web/price/art/HNELA01271R?analog=on","HNELA01271R")</f>
        <v>HNELA01271R</v>
      </c>
      <c r="B1418" s="1" t="s">
        <v>2173</v>
      </c>
      <c r="C1418" s="1" t="s">
        <v>2165</v>
      </c>
      <c r="D1418" t="s">
        <v>2174</v>
      </c>
    </row>
    <row r="1419" spans="1:4" x14ac:dyDescent="0.25">
      <c r="A1419" s="4" t="str">
        <f>HYPERLINK("http://www.autodoc.ru/Web/price/art/HNELA01272L?analog=on","HNELA01272L")</f>
        <v>HNELA01272L</v>
      </c>
      <c r="B1419" s="1" t="s">
        <v>2167</v>
      </c>
      <c r="C1419" s="1" t="s">
        <v>2165</v>
      </c>
      <c r="D1419" t="s">
        <v>2175</v>
      </c>
    </row>
    <row r="1420" spans="1:4" x14ac:dyDescent="0.25">
      <c r="A1420" s="4" t="str">
        <f>HYPERLINK("http://www.autodoc.ru/Web/price/art/HNELA01272R?analog=on","HNELA01272R")</f>
        <v>HNELA01272R</v>
      </c>
      <c r="B1420" s="1" t="s">
        <v>2169</v>
      </c>
      <c r="C1420" s="1" t="s">
        <v>2165</v>
      </c>
      <c r="D1420" t="s">
        <v>2176</v>
      </c>
    </row>
    <row r="1421" spans="1:4" x14ac:dyDescent="0.25">
      <c r="A1421" s="4" t="str">
        <f>HYPERLINK("http://www.autodoc.ru/Web/price/art/HNELA01300L?analog=on","HNELA01300L")</f>
        <v>HNELA01300L</v>
      </c>
      <c r="B1421" s="1" t="s">
        <v>2177</v>
      </c>
      <c r="C1421" s="1" t="s">
        <v>2165</v>
      </c>
      <c r="D1421" t="s">
        <v>2178</v>
      </c>
    </row>
    <row r="1422" spans="1:4" x14ac:dyDescent="0.25">
      <c r="A1422" s="4" t="str">
        <f>HYPERLINK("http://www.autodoc.ru/Web/price/art/HNELA01300R?analog=on","HNELA01300R")</f>
        <v>HNELA01300R</v>
      </c>
      <c r="B1422" s="1" t="s">
        <v>2179</v>
      </c>
      <c r="C1422" s="1" t="s">
        <v>2165</v>
      </c>
      <c r="D1422" t="s">
        <v>2180</v>
      </c>
    </row>
    <row r="1423" spans="1:4" x14ac:dyDescent="0.25">
      <c r="A1423" s="4" t="str">
        <f>HYPERLINK("http://www.autodoc.ru/Web/price/art/HNELA04310N?analog=on","HNELA04310N")</f>
        <v>HNELA04310N</v>
      </c>
      <c r="B1423" s="1" t="s">
        <v>2276</v>
      </c>
      <c r="C1423" s="1" t="s">
        <v>92</v>
      </c>
      <c r="D1423" t="s">
        <v>2277</v>
      </c>
    </row>
    <row r="1424" spans="1:4" x14ac:dyDescent="0.25">
      <c r="A1424" s="4" t="str">
        <f>HYPERLINK("http://www.autodoc.ru/Web/price/art/HNELA04330?analog=on","HNELA04330")</f>
        <v>HNELA04330</v>
      </c>
      <c r="B1424" s="1" t="s">
        <v>2278</v>
      </c>
      <c r="C1424" s="1" t="s">
        <v>92</v>
      </c>
      <c r="D1424" t="s">
        <v>2182</v>
      </c>
    </row>
    <row r="1425" spans="1:4" x14ac:dyDescent="0.25">
      <c r="A1425" s="4" t="str">
        <f>HYPERLINK("http://www.autodoc.ru/Web/price/art/HNELA04380?analog=on","HNELA04380")</f>
        <v>HNELA04380</v>
      </c>
      <c r="B1425" s="1" t="s">
        <v>2279</v>
      </c>
      <c r="C1425" s="1" t="s">
        <v>92</v>
      </c>
      <c r="D1425" t="s">
        <v>2280</v>
      </c>
    </row>
    <row r="1426" spans="1:4" x14ac:dyDescent="0.25">
      <c r="A1426" s="4" t="str">
        <f>HYPERLINK("http://www.autodoc.ru/Web/price/art/HNELA01450L?analog=on","HNELA01450L")</f>
        <v>HNELA01450L</v>
      </c>
      <c r="B1426" s="1" t="s">
        <v>2185</v>
      </c>
      <c r="C1426" s="1" t="s">
        <v>1431</v>
      </c>
      <c r="D1426" t="s">
        <v>2186</v>
      </c>
    </row>
    <row r="1427" spans="1:4" x14ac:dyDescent="0.25">
      <c r="A1427" s="4" t="str">
        <f>HYPERLINK("http://www.autodoc.ru/Web/price/art/HNELA01450R?analog=on","HNELA01450R")</f>
        <v>HNELA01450R</v>
      </c>
      <c r="B1427" s="1" t="s">
        <v>2187</v>
      </c>
      <c r="C1427" s="1" t="s">
        <v>1431</v>
      </c>
      <c r="D1427" t="s">
        <v>2188</v>
      </c>
    </row>
    <row r="1428" spans="1:4" x14ac:dyDescent="0.25">
      <c r="A1428" s="4" t="str">
        <f>HYPERLINK("http://www.autodoc.ru/Web/price/art/HNELA01451L?analog=on","HNELA01451L")</f>
        <v>HNELA01451L</v>
      </c>
      <c r="B1428" s="1" t="s">
        <v>2189</v>
      </c>
      <c r="C1428" s="1" t="s">
        <v>1431</v>
      </c>
      <c r="D1428" t="s">
        <v>2190</v>
      </c>
    </row>
    <row r="1429" spans="1:4" x14ac:dyDescent="0.25">
      <c r="A1429" s="4" t="str">
        <f>HYPERLINK("http://www.autodoc.ru/Web/price/art/HNELA01451R?analog=on","HNELA01451R")</f>
        <v>HNELA01451R</v>
      </c>
      <c r="B1429" s="1" t="s">
        <v>2191</v>
      </c>
      <c r="C1429" s="1" t="s">
        <v>1431</v>
      </c>
      <c r="D1429" t="s">
        <v>2192</v>
      </c>
    </row>
    <row r="1430" spans="1:4" x14ac:dyDescent="0.25">
      <c r="A1430" s="4" t="str">
        <f>HYPERLINK("http://www.autodoc.ru/Web/price/art/HNELA01452L?analog=on","HNELA01452L")</f>
        <v>HNELA01452L</v>
      </c>
      <c r="B1430" s="1" t="s">
        <v>2185</v>
      </c>
      <c r="C1430" s="1" t="s">
        <v>1431</v>
      </c>
      <c r="D1430" t="s">
        <v>2193</v>
      </c>
    </row>
    <row r="1431" spans="1:4" x14ac:dyDescent="0.25">
      <c r="A1431" s="4" t="str">
        <f>HYPERLINK("http://www.autodoc.ru/Web/price/art/HNELA01452R?analog=on","HNELA01452R")</f>
        <v>HNELA01452R</v>
      </c>
      <c r="B1431" s="1" t="s">
        <v>2187</v>
      </c>
      <c r="C1431" s="1" t="s">
        <v>1431</v>
      </c>
      <c r="D1431" t="s">
        <v>2194</v>
      </c>
    </row>
    <row r="1432" spans="1:4" x14ac:dyDescent="0.25">
      <c r="A1432" s="4" t="str">
        <f>HYPERLINK("http://www.autodoc.ru/Web/price/art/HNELA01480L?analog=on","HNELA01480L")</f>
        <v>HNELA01480L</v>
      </c>
      <c r="B1432" s="1" t="s">
        <v>2197</v>
      </c>
      <c r="C1432" s="1" t="s">
        <v>2165</v>
      </c>
      <c r="D1432" t="s">
        <v>2198</v>
      </c>
    </row>
    <row r="1433" spans="1:4" x14ac:dyDescent="0.25">
      <c r="A1433" s="4" t="str">
        <f>HYPERLINK("http://www.autodoc.ru/Web/price/art/HNELA01480R?analog=on","HNELA01480R")</f>
        <v>HNELA01480R</v>
      </c>
      <c r="B1433" s="1" t="s">
        <v>2199</v>
      </c>
      <c r="C1433" s="1" t="s">
        <v>2165</v>
      </c>
      <c r="D1433" t="s">
        <v>2200</v>
      </c>
    </row>
    <row r="1434" spans="1:4" x14ac:dyDescent="0.25">
      <c r="A1434" s="4" t="str">
        <f>HYPERLINK("http://www.autodoc.ru/Web/price/art/HNELA01510L?analog=on","HNELA01510L")</f>
        <v>HNELA01510L</v>
      </c>
      <c r="B1434" s="1" t="s">
        <v>2201</v>
      </c>
      <c r="C1434" s="1" t="s">
        <v>2165</v>
      </c>
      <c r="D1434" t="s">
        <v>2202</v>
      </c>
    </row>
    <row r="1435" spans="1:4" x14ac:dyDescent="0.25">
      <c r="A1435" s="4" t="str">
        <f>HYPERLINK("http://www.autodoc.ru/Web/price/art/HNELA01510R?analog=on","HNELA01510R")</f>
        <v>HNELA01510R</v>
      </c>
      <c r="B1435" s="1" t="s">
        <v>2203</v>
      </c>
      <c r="C1435" s="1" t="s">
        <v>2165</v>
      </c>
      <c r="D1435" t="s">
        <v>2204</v>
      </c>
    </row>
    <row r="1436" spans="1:4" x14ac:dyDescent="0.25">
      <c r="A1436" s="4" t="str">
        <f>HYPERLINK("http://www.autodoc.ru/Web/price/art/HNELA01560L?analog=on","HNELA01560L")</f>
        <v>HNELA01560L</v>
      </c>
      <c r="B1436" s="1" t="s">
        <v>2205</v>
      </c>
      <c r="C1436" s="1" t="s">
        <v>2165</v>
      </c>
      <c r="D1436" t="s">
        <v>2206</v>
      </c>
    </row>
    <row r="1437" spans="1:4" x14ac:dyDescent="0.25">
      <c r="A1437" s="4" t="str">
        <f>HYPERLINK("http://www.autodoc.ru/Web/price/art/HNELA01560R?analog=on","HNELA01560R")</f>
        <v>HNELA01560R</v>
      </c>
      <c r="B1437" s="1" t="s">
        <v>2207</v>
      </c>
      <c r="C1437" s="1" t="s">
        <v>2165</v>
      </c>
      <c r="D1437" t="s">
        <v>2208</v>
      </c>
    </row>
    <row r="1438" spans="1:4" x14ac:dyDescent="0.25">
      <c r="A1438" s="4" t="str">
        <f>HYPERLINK("http://www.autodoc.ru/Web/price/art/HNELA04570L?analog=on","HNELA04570L")</f>
        <v>HNELA04570L</v>
      </c>
      <c r="B1438" s="1" t="s">
        <v>2281</v>
      </c>
      <c r="C1438" s="1" t="s">
        <v>92</v>
      </c>
      <c r="D1438" t="s">
        <v>2282</v>
      </c>
    </row>
    <row r="1439" spans="1:4" x14ac:dyDescent="0.25">
      <c r="A1439" s="4" t="str">
        <f>HYPERLINK("http://www.autodoc.ru/Web/price/art/HNELA04570R?analog=on","HNELA04570R")</f>
        <v>HNELA04570R</v>
      </c>
      <c r="B1439" s="1" t="s">
        <v>2283</v>
      </c>
      <c r="C1439" s="1" t="s">
        <v>92</v>
      </c>
      <c r="D1439" t="s">
        <v>2284</v>
      </c>
    </row>
    <row r="1440" spans="1:4" x14ac:dyDescent="0.25">
      <c r="A1440" s="4" t="str">
        <f>HYPERLINK("http://www.autodoc.ru/Web/price/art/HNELA04640?analog=on","HNELA04640")</f>
        <v>HNELA04640</v>
      </c>
      <c r="B1440" s="1" t="s">
        <v>2285</v>
      </c>
      <c r="C1440" s="1" t="s">
        <v>92</v>
      </c>
      <c r="D1440" t="s">
        <v>2286</v>
      </c>
    </row>
    <row r="1441" spans="1:4" x14ac:dyDescent="0.25">
      <c r="A1441" s="4" t="str">
        <f>HYPERLINK("http://www.autodoc.ru/Web/price/art/HNELA04700?analog=on","HNELA04700")</f>
        <v>HNELA04700</v>
      </c>
      <c r="B1441" s="1" t="s">
        <v>2287</v>
      </c>
      <c r="C1441" s="1" t="s">
        <v>92</v>
      </c>
      <c r="D1441" t="s">
        <v>2288</v>
      </c>
    </row>
    <row r="1442" spans="1:4" x14ac:dyDescent="0.25">
      <c r="A1442" s="4" t="str">
        <f>HYPERLINK("http://www.autodoc.ru/Web/price/art/HNELA04740L?analog=on","HNELA04740L")</f>
        <v>HNELA04740L</v>
      </c>
      <c r="B1442" s="1" t="s">
        <v>2289</v>
      </c>
      <c r="C1442" s="1" t="s">
        <v>92</v>
      </c>
      <c r="D1442" t="s">
        <v>2290</v>
      </c>
    </row>
    <row r="1443" spans="1:4" x14ac:dyDescent="0.25">
      <c r="A1443" s="4" t="str">
        <f>HYPERLINK("http://www.autodoc.ru/Web/price/art/HNELA04740R?analog=on","HNELA04740R")</f>
        <v>HNELA04740R</v>
      </c>
      <c r="B1443" s="1" t="s">
        <v>2291</v>
      </c>
      <c r="C1443" s="1" t="s">
        <v>92</v>
      </c>
      <c r="D1443" t="s">
        <v>2292</v>
      </c>
    </row>
    <row r="1444" spans="1:4" x14ac:dyDescent="0.25">
      <c r="A1444" s="4" t="str">
        <f>HYPERLINK("http://www.autodoc.ru/Web/price/art/HNELA04741L?analog=on","HNELA04741L")</f>
        <v>HNELA04741L</v>
      </c>
      <c r="B1444" s="1" t="s">
        <v>2289</v>
      </c>
      <c r="C1444" s="1" t="s">
        <v>92</v>
      </c>
      <c r="D1444" t="s">
        <v>2293</v>
      </c>
    </row>
    <row r="1445" spans="1:4" x14ac:dyDescent="0.25">
      <c r="A1445" s="4" t="str">
        <f>HYPERLINK("http://www.autodoc.ru/Web/price/art/HNELA04741R?analog=on","HNELA04741R")</f>
        <v>HNELA04741R</v>
      </c>
      <c r="B1445" s="1" t="s">
        <v>2291</v>
      </c>
      <c r="C1445" s="1" t="s">
        <v>92</v>
      </c>
      <c r="D1445" t="s">
        <v>2294</v>
      </c>
    </row>
    <row r="1446" spans="1:4" x14ac:dyDescent="0.25">
      <c r="A1446" s="4" t="str">
        <f>HYPERLINK("http://www.autodoc.ru/Web/price/art/HNELA01810L?analog=on","HNELA01810L")</f>
        <v>HNELA01810L</v>
      </c>
      <c r="B1446" s="1" t="s">
        <v>2219</v>
      </c>
      <c r="C1446" s="1" t="s">
        <v>2165</v>
      </c>
      <c r="D1446" t="s">
        <v>2220</v>
      </c>
    </row>
    <row r="1447" spans="1:4" x14ac:dyDescent="0.25">
      <c r="A1447" s="4" t="str">
        <f>HYPERLINK("http://www.autodoc.ru/Web/price/art/HNELA01810R?analog=on","HNELA01810R")</f>
        <v>HNELA01810R</v>
      </c>
      <c r="B1447" s="1" t="s">
        <v>2221</v>
      </c>
      <c r="C1447" s="1" t="s">
        <v>2165</v>
      </c>
      <c r="D1447" t="s">
        <v>2222</v>
      </c>
    </row>
    <row r="1448" spans="1:4" x14ac:dyDescent="0.25">
      <c r="A1448" s="4" t="str">
        <f>HYPERLINK("http://www.autodoc.ru/Web/price/art/HNELA01880?analog=on","HNELA01880")</f>
        <v>HNELA01880</v>
      </c>
      <c r="B1448" s="1" t="s">
        <v>2225</v>
      </c>
      <c r="C1448" s="1" t="s">
        <v>2165</v>
      </c>
      <c r="D1448" t="s">
        <v>2226</v>
      </c>
    </row>
    <row r="1449" spans="1:4" x14ac:dyDescent="0.25">
      <c r="A1449" s="4" t="str">
        <f>HYPERLINK("http://www.autodoc.ru/Web/price/art/HNELA01910?analog=on","HNELA01910")</f>
        <v>HNELA01910</v>
      </c>
      <c r="B1449" s="1" t="s">
        <v>2227</v>
      </c>
      <c r="C1449" s="1" t="s">
        <v>1431</v>
      </c>
      <c r="D1449" t="s">
        <v>2228</v>
      </c>
    </row>
    <row r="1450" spans="1:4" x14ac:dyDescent="0.25">
      <c r="A1450" s="4" t="str">
        <f>HYPERLINK("http://www.autodoc.ru/Web/price/art/HNELA01911?analog=on","HNELA01911")</f>
        <v>HNELA01911</v>
      </c>
      <c r="B1450" s="1" t="s">
        <v>2229</v>
      </c>
      <c r="C1450" s="1" t="s">
        <v>1431</v>
      </c>
      <c r="D1450" t="s">
        <v>2230</v>
      </c>
    </row>
    <row r="1451" spans="1:4" x14ac:dyDescent="0.25">
      <c r="A1451" s="4" t="str">
        <f>HYPERLINK("http://www.autodoc.ru/Web/price/art/HNELA00912?analog=on","HNELA00912")</f>
        <v>HNELA00912</v>
      </c>
      <c r="B1451" s="1" t="s">
        <v>2231</v>
      </c>
      <c r="C1451" s="1" t="s">
        <v>1561</v>
      </c>
      <c r="D1451" t="s">
        <v>2232</v>
      </c>
    </row>
    <row r="1452" spans="1:4" x14ac:dyDescent="0.25">
      <c r="A1452" s="4" t="str">
        <f>HYPERLINK("http://www.autodoc.ru/Web/price/art/HNELA019E0?analog=on","HNELA019E0")</f>
        <v>HNELA019E0</v>
      </c>
      <c r="B1452" s="1" t="s">
        <v>2237</v>
      </c>
      <c r="C1452" s="1" t="s">
        <v>1431</v>
      </c>
      <c r="D1452" t="s">
        <v>2238</v>
      </c>
    </row>
    <row r="1453" spans="1:4" x14ac:dyDescent="0.25">
      <c r="A1453" s="4" t="str">
        <f>HYPERLINK("http://www.autodoc.ru/Web/price/art/HNELA01970?analog=on","HNELA01970")</f>
        <v>HNELA01970</v>
      </c>
      <c r="B1453" s="1" t="s">
        <v>2239</v>
      </c>
      <c r="C1453" s="1" t="s">
        <v>2165</v>
      </c>
      <c r="D1453" t="s">
        <v>2240</v>
      </c>
    </row>
    <row r="1454" spans="1:4" x14ac:dyDescent="0.25">
      <c r="A1454" s="3" t="s">
        <v>2295</v>
      </c>
      <c r="B1454" s="3"/>
      <c r="C1454" s="3"/>
      <c r="D1454" s="3"/>
    </row>
    <row r="1455" spans="1:4" x14ac:dyDescent="0.25">
      <c r="A1455" s="4" t="str">
        <f>HYPERLINK("http://www.autodoc.ru/Web/price/art/HNELA07000L?analog=on","HNELA07000L")</f>
        <v>HNELA07000L</v>
      </c>
      <c r="B1455" s="1" t="s">
        <v>2296</v>
      </c>
      <c r="C1455" s="1" t="s">
        <v>1379</v>
      </c>
      <c r="D1455" t="s">
        <v>2297</v>
      </c>
    </row>
    <row r="1456" spans="1:4" x14ac:dyDescent="0.25">
      <c r="A1456" s="4" t="str">
        <f>HYPERLINK("http://www.autodoc.ru/Web/price/art/HNELA07000R?analog=on","HNELA07000R")</f>
        <v>HNELA07000R</v>
      </c>
      <c r="B1456" s="1" t="s">
        <v>2298</v>
      </c>
      <c r="C1456" s="1" t="s">
        <v>1379</v>
      </c>
      <c r="D1456" t="s">
        <v>2299</v>
      </c>
    </row>
    <row r="1457" spans="1:4" x14ac:dyDescent="0.25">
      <c r="A1457" s="4" t="str">
        <f>HYPERLINK("http://www.autodoc.ru/Web/price/art/HNELA07001L?analog=on","HNELA07001L")</f>
        <v>HNELA07001L</v>
      </c>
      <c r="B1457" s="1" t="s">
        <v>2300</v>
      </c>
      <c r="C1457" s="1" t="s">
        <v>1379</v>
      </c>
      <c r="D1457" t="s">
        <v>2301</v>
      </c>
    </row>
    <row r="1458" spans="1:4" x14ac:dyDescent="0.25">
      <c r="A1458" s="4" t="str">
        <f>HYPERLINK("http://www.autodoc.ru/Web/price/art/HNELA07001R?analog=on","HNELA07001R")</f>
        <v>HNELA07001R</v>
      </c>
      <c r="B1458" s="1" t="s">
        <v>2302</v>
      </c>
      <c r="C1458" s="1" t="s">
        <v>1379</v>
      </c>
      <c r="D1458" t="s">
        <v>2303</v>
      </c>
    </row>
    <row r="1459" spans="1:4" x14ac:dyDescent="0.25">
      <c r="A1459" s="4" t="str">
        <f>HYPERLINK("http://www.autodoc.ru/Web/price/art/HNELA07002BN?analog=on","HNELA07002BN")</f>
        <v>HNELA07002BN</v>
      </c>
      <c r="B1459" s="1" t="s">
        <v>2304</v>
      </c>
      <c r="C1459" s="1" t="s">
        <v>1379</v>
      </c>
      <c r="D1459" t="s">
        <v>2305</v>
      </c>
    </row>
    <row r="1460" spans="1:4" x14ac:dyDescent="0.25">
      <c r="A1460" s="4" t="str">
        <f>HYPERLINK("http://www.autodoc.ru/Web/price/art/HNELA07070L?analog=on","HNELA07070L")</f>
        <v>HNELA07070L</v>
      </c>
      <c r="B1460" s="1" t="s">
        <v>2306</v>
      </c>
      <c r="C1460" s="1" t="s">
        <v>1379</v>
      </c>
      <c r="D1460" t="s">
        <v>2256</v>
      </c>
    </row>
    <row r="1461" spans="1:4" x14ac:dyDescent="0.25">
      <c r="A1461" s="4" t="str">
        <f>HYPERLINK("http://www.autodoc.ru/Web/price/art/HNELA07070R?analog=on","HNELA07070R")</f>
        <v>HNELA07070R</v>
      </c>
      <c r="B1461" s="1" t="s">
        <v>2307</v>
      </c>
      <c r="C1461" s="1" t="s">
        <v>1379</v>
      </c>
      <c r="D1461" t="s">
        <v>2257</v>
      </c>
    </row>
    <row r="1462" spans="1:4" x14ac:dyDescent="0.25">
      <c r="A1462" s="4" t="str">
        <f>HYPERLINK("http://www.autodoc.ru/Web/price/art/HNELA07071L?analog=on","HNELA07071L")</f>
        <v>HNELA07071L</v>
      </c>
      <c r="B1462" s="1" t="s">
        <v>2306</v>
      </c>
      <c r="C1462" s="1" t="s">
        <v>1379</v>
      </c>
      <c r="D1462" t="s">
        <v>2253</v>
      </c>
    </row>
    <row r="1463" spans="1:4" x14ac:dyDescent="0.25">
      <c r="A1463" s="4" t="str">
        <f>HYPERLINK("http://www.autodoc.ru/Web/price/art/HNELA07071R?analog=on","HNELA07071R")</f>
        <v>HNELA07071R</v>
      </c>
      <c r="B1463" s="1" t="s">
        <v>2307</v>
      </c>
      <c r="C1463" s="1" t="s">
        <v>1379</v>
      </c>
      <c r="D1463" t="s">
        <v>2255</v>
      </c>
    </row>
    <row r="1464" spans="1:4" x14ac:dyDescent="0.25">
      <c r="A1464" s="4" t="str">
        <f>HYPERLINK("http://www.autodoc.ru/Web/price/art/HNELA07072N?analog=on","HNELA07072N")</f>
        <v>HNELA07072N</v>
      </c>
      <c r="B1464" s="1" t="s">
        <v>2308</v>
      </c>
      <c r="C1464" s="1" t="s">
        <v>1379</v>
      </c>
      <c r="D1464" t="s">
        <v>2309</v>
      </c>
    </row>
    <row r="1465" spans="1:4" x14ac:dyDescent="0.25">
      <c r="A1465" s="4" t="str">
        <f>HYPERLINK("http://www.autodoc.ru/Web/price/art/HNELA07100HB?analog=on","HNELA07100HB")</f>
        <v>HNELA07100HB</v>
      </c>
      <c r="B1465" s="1" t="s">
        <v>2310</v>
      </c>
      <c r="C1465" s="1" t="s">
        <v>1379</v>
      </c>
      <c r="D1465" t="s">
        <v>2311</v>
      </c>
    </row>
    <row r="1466" spans="1:4" x14ac:dyDescent="0.25">
      <c r="A1466" s="4" t="str">
        <f>HYPERLINK("http://www.autodoc.ru/Web/price/art/HNELA07101?analog=on","HNELA07101")</f>
        <v>HNELA07101</v>
      </c>
      <c r="B1466" s="1" t="s">
        <v>2310</v>
      </c>
      <c r="C1466" s="1" t="s">
        <v>1379</v>
      </c>
      <c r="D1466" t="s">
        <v>2312</v>
      </c>
    </row>
    <row r="1467" spans="1:4" x14ac:dyDescent="0.25">
      <c r="A1467" s="4" t="str">
        <f>HYPERLINK("http://www.autodoc.ru/Web/price/art/HNELA07120H?analog=on","HNELA07120H")</f>
        <v>HNELA07120H</v>
      </c>
      <c r="B1467" s="1" t="s">
        <v>2313</v>
      </c>
      <c r="C1467" s="1" t="s">
        <v>1379</v>
      </c>
      <c r="D1467" t="s">
        <v>2314</v>
      </c>
    </row>
    <row r="1468" spans="1:4" x14ac:dyDescent="0.25">
      <c r="A1468" s="4" t="str">
        <f>HYPERLINK("http://www.autodoc.ru/Web/price/art/HNELA07160XB?analog=on","HNELA07160XB")</f>
        <v>HNELA07160XB</v>
      </c>
      <c r="B1468" s="1" t="s">
        <v>2315</v>
      </c>
      <c r="C1468" s="1" t="s">
        <v>1379</v>
      </c>
      <c r="D1468" t="s">
        <v>2316</v>
      </c>
    </row>
    <row r="1469" spans="1:4" x14ac:dyDescent="0.25">
      <c r="A1469" s="4" t="str">
        <f>HYPERLINK("http://www.autodoc.ru/Web/price/art/HNELA07161?analog=on","HNELA07161")</f>
        <v>HNELA07161</v>
      </c>
      <c r="B1469" s="1" t="s">
        <v>2315</v>
      </c>
      <c r="C1469" s="1" t="s">
        <v>1379</v>
      </c>
      <c r="D1469" t="s">
        <v>2317</v>
      </c>
    </row>
    <row r="1470" spans="1:4" x14ac:dyDescent="0.25">
      <c r="A1470" s="4" t="str">
        <f>HYPERLINK("http://www.autodoc.ru/Web/price/art/HNELA07190?analog=on","HNELA07190")</f>
        <v>HNELA07190</v>
      </c>
      <c r="B1470" s="1" t="s">
        <v>2318</v>
      </c>
      <c r="C1470" s="1" t="s">
        <v>1379</v>
      </c>
      <c r="D1470" t="s">
        <v>2319</v>
      </c>
    </row>
    <row r="1471" spans="1:4" x14ac:dyDescent="0.25">
      <c r="A1471" s="4" t="str">
        <f>HYPERLINK("http://www.autodoc.ru/Web/price/art/HNELA07190L?analog=on","HNELA07190L")</f>
        <v>HNELA07190L</v>
      </c>
      <c r="B1471" s="1" t="s">
        <v>2320</v>
      </c>
      <c r="C1471" s="1" t="s">
        <v>1379</v>
      </c>
      <c r="D1471" t="s">
        <v>2321</v>
      </c>
    </row>
    <row r="1472" spans="1:4" x14ac:dyDescent="0.25">
      <c r="A1472" s="4" t="str">
        <f>HYPERLINK("http://www.autodoc.ru/Web/price/art/HNELA07190R?analog=on","HNELA07190R")</f>
        <v>HNELA07190R</v>
      </c>
      <c r="B1472" s="1" t="s">
        <v>2322</v>
      </c>
      <c r="C1472" s="1" t="s">
        <v>1379</v>
      </c>
      <c r="D1472" t="s">
        <v>2323</v>
      </c>
    </row>
    <row r="1473" spans="1:4" x14ac:dyDescent="0.25">
      <c r="A1473" s="4" t="str">
        <f>HYPERLINK("http://www.autodoc.ru/Web/price/art/HNELA07191?analog=on","HNELA07191")</f>
        <v>HNELA07191</v>
      </c>
      <c r="B1473" s="1" t="s">
        <v>2324</v>
      </c>
      <c r="C1473" s="1" t="s">
        <v>1379</v>
      </c>
      <c r="D1473" t="s">
        <v>2325</v>
      </c>
    </row>
    <row r="1474" spans="1:4" x14ac:dyDescent="0.25">
      <c r="A1474" s="4" t="str">
        <f>HYPERLINK("http://www.autodoc.ru/Web/price/art/HNELA07240?analog=on","HNELA07240")</f>
        <v>HNELA07240</v>
      </c>
      <c r="B1474" s="1" t="s">
        <v>2326</v>
      </c>
      <c r="C1474" s="1" t="s">
        <v>1379</v>
      </c>
      <c r="D1474" t="s">
        <v>2166</v>
      </c>
    </row>
    <row r="1475" spans="1:4" x14ac:dyDescent="0.25">
      <c r="A1475" s="4" t="str">
        <f>HYPERLINK("http://www.autodoc.ru/Web/price/art/HNELA07241?analog=on","HNELA07241")</f>
        <v>HNELA07241</v>
      </c>
      <c r="B1475" s="1" t="s">
        <v>2326</v>
      </c>
      <c r="C1475" s="1" t="s">
        <v>1379</v>
      </c>
      <c r="D1475" t="s">
        <v>2275</v>
      </c>
    </row>
    <row r="1476" spans="1:4" x14ac:dyDescent="0.25">
      <c r="A1476" s="4" t="str">
        <f>HYPERLINK("http://www.autodoc.ru/Web/price/art/HNELA07270L?analog=on","HNELA07270L")</f>
        <v>HNELA07270L</v>
      </c>
      <c r="B1476" s="1" t="s">
        <v>2327</v>
      </c>
      <c r="C1476" s="1" t="s">
        <v>1379</v>
      </c>
      <c r="D1476" t="s">
        <v>2168</v>
      </c>
    </row>
    <row r="1477" spans="1:4" x14ac:dyDescent="0.25">
      <c r="A1477" s="4" t="str">
        <f>HYPERLINK("http://www.autodoc.ru/Web/price/art/HNELA07270R?analog=on","HNELA07270R")</f>
        <v>HNELA07270R</v>
      </c>
      <c r="B1477" s="1" t="s">
        <v>2328</v>
      </c>
      <c r="C1477" s="1" t="s">
        <v>1379</v>
      </c>
      <c r="D1477" t="s">
        <v>2170</v>
      </c>
    </row>
    <row r="1478" spans="1:4" x14ac:dyDescent="0.25">
      <c r="A1478" s="4" t="str">
        <f>HYPERLINK("http://www.autodoc.ru/Web/price/art/HNELA07300L?analog=on","HNELA07300L")</f>
        <v>HNELA07300L</v>
      </c>
      <c r="B1478" s="1" t="s">
        <v>2329</v>
      </c>
      <c r="C1478" s="1" t="s">
        <v>1379</v>
      </c>
      <c r="D1478" t="s">
        <v>2330</v>
      </c>
    </row>
    <row r="1479" spans="1:4" x14ac:dyDescent="0.25">
      <c r="A1479" s="4" t="str">
        <f>HYPERLINK("http://www.autodoc.ru/Web/price/art/HNELA07300R?analog=on","HNELA07300R")</f>
        <v>HNELA07300R</v>
      </c>
      <c r="B1479" s="1" t="s">
        <v>2331</v>
      </c>
      <c r="C1479" s="1" t="s">
        <v>1379</v>
      </c>
      <c r="D1479" t="s">
        <v>2332</v>
      </c>
    </row>
    <row r="1480" spans="1:4" x14ac:dyDescent="0.25">
      <c r="A1480" s="4" t="str">
        <f>HYPERLINK("http://www.autodoc.ru/Web/price/art/HNELA07301L?analog=on","HNELA07301L")</f>
        <v>HNELA07301L</v>
      </c>
      <c r="B1480" s="1" t="s">
        <v>2333</v>
      </c>
      <c r="C1480" s="1" t="s">
        <v>1379</v>
      </c>
      <c r="D1480" t="s">
        <v>2178</v>
      </c>
    </row>
    <row r="1481" spans="1:4" x14ac:dyDescent="0.25">
      <c r="A1481" s="4" t="str">
        <f>HYPERLINK("http://www.autodoc.ru/Web/price/art/HNELA07301R?analog=on","HNELA07301R")</f>
        <v>HNELA07301R</v>
      </c>
      <c r="B1481" s="1" t="s">
        <v>2334</v>
      </c>
      <c r="C1481" s="1" t="s">
        <v>1379</v>
      </c>
      <c r="D1481" t="s">
        <v>2180</v>
      </c>
    </row>
    <row r="1482" spans="1:4" x14ac:dyDescent="0.25">
      <c r="A1482" s="4" t="str">
        <f>HYPERLINK("http://www.autodoc.ru/Web/price/art/HNELA07310N?analog=on","HNELA07310N")</f>
        <v>HNELA07310N</v>
      </c>
      <c r="B1482" s="1" t="s">
        <v>2335</v>
      </c>
      <c r="C1482" s="1" t="s">
        <v>1379</v>
      </c>
      <c r="D1482" t="s">
        <v>2277</v>
      </c>
    </row>
    <row r="1483" spans="1:4" x14ac:dyDescent="0.25">
      <c r="A1483" s="4" t="str">
        <f>HYPERLINK("http://www.autodoc.ru/Web/price/art/HNELA07330?analog=on","HNELA07330")</f>
        <v>HNELA07330</v>
      </c>
      <c r="B1483" s="1" t="s">
        <v>2336</v>
      </c>
      <c r="C1483" s="1" t="s">
        <v>1379</v>
      </c>
      <c r="D1483" t="s">
        <v>2182</v>
      </c>
    </row>
    <row r="1484" spans="1:4" x14ac:dyDescent="0.25">
      <c r="A1484" s="4" t="str">
        <f>HYPERLINK("http://www.autodoc.ru/Web/price/art/HNELA07380?analog=on","HNELA07380")</f>
        <v>HNELA07380</v>
      </c>
      <c r="B1484" s="1" t="s">
        <v>2337</v>
      </c>
      <c r="C1484" s="1" t="s">
        <v>1379</v>
      </c>
      <c r="D1484" t="s">
        <v>2184</v>
      </c>
    </row>
    <row r="1485" spans="1:4" x14ac:dyDescent="0.25">
      <c r="A1485" s="4" t="str">
        <f>HYPERLINK("http://www.autodoc.ru/Web/price/art/HNELA07381?analog=on","HNELA07381")</f>
        <v>HNELA07381</v>
      </c>
      <c r="B1485" s="1" t="s">
        <v>2337</v>
      </c>
      <c r="C1485" s="1" t="s">
        <v>1379</v>
      </c>
      <c r="D1485" t="s">
        <v>2338</v>
      </c>
    </row>
    <row r="1486" spans="1:4" x14ac:dyDescent="0.25">
      <c r="A1486" s="4" t="str">
        <f>HYPERLINK("http://www.autodoc.ru/Web/price/art/HNELA07450L?analog=on","HNELA07450L")</f>
        <v>HNELA07450L</v>
      </c>
      <c r="B1486" s="1" t="s">
        <v>2339</v>
      </c>
      <c r="C1486" s="1" t="s">
        <v>1379</v>
      </c>
      <c r="D1486" t="s">
        <v>2340</v>
      </c>
    </row>
    <row r="1487" spans="1:4" x14ac:dyDescent="0.25">
      <c r="A1487" s="4" t="str">
        <f>HYPERLINK("http://www.autodoc.ru/Web/price/art/HNELA07450R?analog=on","HNELA07450R")</f>
        <v>HNELA07450R</v>
      </c>
      <c r="B1487" s="1" t="s">
        <v>2341</v>
      </c>
      <c r="C1487" s="1" t="s">
        <v>1379</v>
      </c>
      <c r="D1487" t="s">
        <v>2342</v>
      </c>
    </row>
    <row r="1488" spans="1:4" x14ac:dyDescent="0.25">
      <c r="A1488" s="4" t="str">
        <f>HYPERLINK("http://www.autodoc.ru/Web/price/art/HNELA07451L?analog=on","HNELA07451L")</f>
        <v>HNELA07451L</v>
      </c>
      <c r="B1488" s="1" t="s">
        <v>2343</v>
      </c>
      <c r="C1488" s="1" t="s">
        <v>1379</v>
      </c>
      <c r="D1488" t="s">
        <v>2344</v>
      </c>
    </row>
    <row r="1489" spans="1:4" x14ac:dyDescent="0.25">
      <c r="A1489" s="4" t="str">
        <f>HYPERLINK("http://www.autodoc.ru/Web/price/art/HNELA07451R?analog=on","HNELA07451R")</f>
        <v>HNELA07451R</v>
      </c>
      <c r="B1489" s="1" t="s">
        <v>2345</v>
      </c>
      <c r="C1489" s="1" t="s">
        <v>1379</v>
      </c>
      <c r="D1489" t="s">
        <v>2346</v>
      </c>
    </row>
    <row r="1490" spans="1:4" x14ac:dyDescent="0.25">
      <c r="A1490" s="4" t="str">
        <f>HYPERLINK("http://www.autodoc.ru/Web/price/art/HNELA07510L?analog=on","HNELA07510L")</f>
        <v>HNELA07510L</v>
      </c>
      <c r="B1490" s="1" t="s">
        <v>2347</v>
      </c>
      <c r="C1490" s="1" t="s">
        <v>1379</v>
      </c>
      <c r="D1490" t="s">
        <v>2202</v>
      </c>
    </row>
    <row r="1491" spans="1:4" x14ac:dyDescent="0.25">
      <c r="A1491" s="4" t="str">
        <f>HYPERLINK("http://www.autodoc.ru/Web/price/art/HNELA07510R?analog=on","HNELA07510R")</f>
        <v>HNELA07510R</v>
      </c>
      <c r="B1491" s="1" t="s">
        <v>2348</v>
      </c>
      <c r="C1491" s="1" t="s">
        <v>1379</v>
      </c>
      <c r="D1491" t="s">
        <v>2204</v>
      </c>
    </row>
    <row r="1492" spans="1:4" x14ac:dyDescent="0.25">
      <c r="A1492" s="4" t="str">
        <f>HYPERLINK("http://www.autodoc.ru/Web/price/art/HNELA07520L?analog=on","HNELA07520L")</f>
        <v>HNELA07520L</v>
      </c>
      <c r="B1492" s="1" t="s">
        <v>2349</v>
      </c>
      <c r="C1492" s="1" t="s">
        <v>1379</v>
      </c>
      <c r="D1492" t="s">
        <v>2350</v>
      </c>
    </row>
    <row r="1493" spans="1:4" x14ac:dyDescent="0.25">
      <c r="A1493" s="4" t="str">
        <f>HYPERLINK("http://www.autodoc.ru/Web/price/art/HNELA07520R?analog=on","HNELA07520R")</f>
        <v>HNELA07520R</v>
      </c>
      <c r="B1493" s="1" t="s">
        <v>2351</v>
      </c>
      <c r="C1493" s="1" t="s">
        <v>1379</v>
      </c>
      <c r="D1493" t="s">
        <v>2352</v>
      </c>
    </row>
    <row r="1494" spans="1:4" x14ac:dyDescent="0.25">
      <c r="A1494" s="4" t="str">
        <f>HYPERLINK("http://www.autodoc.ru/Web/price/art/HNELA075B0?analog=on","HNELA075B0")</f>
        <v>HNELA075B0</v>
      </c>
      <c r="B1494" s="1" t="s">
        <v>2353</v>
      </c>
      <c r="C1494" s="1" t="s">
        <v>1379</v>
      </c>
      <c r="D1494" t="s">
        <v>2354</v>
      </c>
    </row>
    <row r="1495" spans="1:4" x14ac:dyDescent="0.25">
      <c r="A1495" s="4" t="str">
        <f>HYPERLINK("http://www.autodoc.ru/Web/price/art/HNELA07550L?analog=on","HNELA07550L")</f>
        <v>HNELA07550L</v>
      </c>
      <c r="B1495" s="1" t="s">
        <v>2355</v>
      </c>
      <c r="C1495" s="1" t="s">
        <v>1379</v>
      </c>
      <c r="D1495" t="s">
        <v>2356</v>
      </c>
    </row>
    <row r="1496" spans="1:4" x14ac:dyDescent="0.25">
      <c r="A1496" s="4" t="str">
        <f>HYPERLINK("http://www.autodoc.ru/Web/price/art/HNELA07550R?analog=on","HNELA07550R")</f>
        <v>HNELA07550R</v>
      </c>
      <c r="B1496" s="1" t="s">
        <v>2357</v>
      </c>
      <c r="C1496" s="1" t="s">
        <v>1379</v>
      </c>
      <c r="D1496" t="s">
        <v>2358</v>
      </c>
    </row>
    <row r="1497" spans="1:4" x14ac:dyDescent="0.25">
      <c r="A1497" s="4" t="str">
        <f>HYPERLINK("http://www.autodoc.ru/Web/price/art/HNELA07560L?analog=on","HNELA07560L")</f>
        <v>HNELA07560L</v>
      </c>
      <c r="C1497" s="1" t="s">
        <v>1379</v>
      </c>
      <c r="D1497" t="s">
        <v>2359</v>
      </c>
    </row>
    <row r="1498" spans="1:4" x14ac:dyDescent="0.25">
      <c r="A1498" s="4" t="str">
        <f>HYPERLINK("http://www.autodoc.ru/Web/price/art/HNELA07560R?analog=on","HNELA07560R")</f>
        <v>HNELA07560R</v>
      </c>
      <c r="B1498" s="1" t="s">
        <v>2360</v>
      </c>
      <c r="C1498" s="1" t="s">
        <v>1379</v>
      </c>
      <c r="D1498" t="s">
        <v>2208</v>
      </c>
    </row>
    <row r="1499" spans="1:4" x14ac:dyDescent="0.25">
      <c r="A1499" s="4" t="str">
        <f>HYPERLINK("http://www.autodoc.ru/Web/price/art/HNELA07600?analog=on","HNELA07600")</f>
        <v>HNELA07600</v>
      </c>
      <c r="B1499" s="1" t="s">
        <v>2361</v>
      </c>
      <c r="C1499" s="1" t="s">
        <v>1379</v>
      </c>
      <c r="D1499" t="s">
        <v>2362</v>
      </c>
    </row>
    <row r="1500" spans="1:4" x14ac:dyDescent="0.25">
      <c r="A1500" s="4" t="str">
        <f>HYPERLINK("http://www.autodoc.ru/Web/price/art/HNELA07640B?analog=on","HNELA07640B")</f>
        <v>HNELA07640B</v>
      </c>
      <c r="B1500" s="1" t="s">
        <v>2363</v>
      </c>
      <c r="C1500" s="1" t="s">
        <v>1379</v>
      </c>
      <c r="D1500" t="s">
        <v>2364</v>
      </c>
    </row>
    <row r="1501" spans="1:4" x14ac:dyDescent="0.25">
      <c r="A1501" s="4" t="str">
        <f>HYPERLINK("http://www.autodoc.ru/Web/price/art/HNELA07641?analog=on","HNELA07641")</f>
        <v>HNELA07641</v>
      </c>
      <c r="B1501" s="1" t="s">
        <v>2363</v>
      </c>
      <c r="C1501" s="1" t="s">
        <v>1379</v>
      </c>
      <c r="D1501" t="s">
        <v>2365</v>
      </c>
    </row>
    <row r="1502" spans="1:4" x14ac:dyDescent="0.25">
      <c r="A1502" s="4" t="str">
        <f>HYPERLINK("http://www.autodoc.ru/Web/price/art/HNELA07700?analog=on","HNELA07700")</f>
        <v>HNELA07700</v>
      </c>
      <c r="B1502" s="1" t="s">
        <v>2366</v>
      </c>
      <c r="C1502" s="1" t="s">
        <v>1379</v>
      </c>
      <c r="D1502" t="s">
        <v>2367</v>
      </c>
    </row>
    <row r="1503" spans="1:4" x14ac:dyDescent="0.25">
      <c r="A1503" s="4" t="str">
        <f>HYPERLINK("http://www.autodoc.ru/Web/price/art/HNELA07701?analog=on","HNELA07701")</f>
        <v>HNELA07701</v>
      </c>
      <c r="B1503" s="1" t="s">
        <v>2366</v>
      </c>
      <c r="C1503" s="1" t="s">
        <v>1379</v>
      </c>
      <c r="D1503" t="s">
        <v>2288</v>
      </c>
    </row>
    <row r="1504" spans="1:4" x14ac:dyDescent="0.25">
      <c r="A1504" s="4" t="str">
        <f>HYPERLINK("http://www.autodoc.ru/Web/price/art/HNELA07740L?analog=on","HNELA07740L")</f>
        <v>HNELA07740L</v>
      </c>
      <c r="B1504" s="1" t="s">
        <v>2368</v>
      </c>
      <c r="C1504" s="1" t="s">
        <v>1379</v>
      </c>
      <c r="D1504" t="s">
        <v>2290</v>
      </c>
    </row>
    <row r="1505" spans="1:4" x14ac:dyDescent="0.25">
      <c r="A1505" s="4" t="str">
        <f>HYPERLINK("http://www.autodoc.ru/Web/price/art/HNELA07740R?analog=on","HNELA07740R")</f>
        <v>HNELA07740R</v>
      </c>
      <c r="B1505" s="1" t="s">
        <v>2369</v>
      </c>
      <c r="C1505" s="1" t="s">
        <v>1379</v>
      </c>
      <c r="D1505" t="s">
        <v>2292</v>
      </c>
    </row>
    <row r="1506" spans="1:4" x14ac:dyDescent="0.25">
      <c r="A1506" s="4" t="str">
        <f>HYPERLINK("http://www.autodoc.ru/Web/price/art/HNELA07750L?analog=on","HNELA07750L")</f>
        <v>HNELA07750L</v>
      </c>
      <c r="B1506" s="1" t="s">
        <v>2370</v>
      </c>
      <c r="C1506" s="1" t="s">
        <v>1379</v>
      </c>
      <c r="D1506" t="s">
        <v>2371</v>
      </c>
    </row>
    <row r="1507" spans="1:4" x14ac:dyDescent="0.25">
      <c r="A1507" s="4" t="str">
        <f>HYPERLINK("http://www.autodoc.ru/Web/price/art/HNELA07750R?analog=on","HNELA07750R")</f>
        <v>HNELA07750R</v>
      </c>
      <c r="B1507" s="1" t="s">
        <v>2372</v>
      </c>
      <c r="C1507" s="1" t="s">
        <v>1379</v>
      </c>
      <c r="D1507" t="s">
        <v>2373</v>
      </c>
    </row>
    <row r="1508" spans="1:4" x14ac:dyDescent="0.25">
      <c r="A1508" s="4" t="str">
        <f>HYPERLINK("http://www.autodoc.ru/Web/price/art/HNELA07751L?analog=on","HNELA07751L")</f>
        <v>HNELA07751L</v>
      </c>
      <c r="B1508" s="1" t="s">
        <v>2370</v>
      </c>
      <c r="C1508" s="1" t="s">
        <v>1379</v>
      </c>
      <c r="D1508" t="s">
        <v>2374</v>
      </c>
    </row>
    <row r="1509" spans="1:4" x14ac:dyDescent="0.25">
      <c r="A1509" s="4" t="str">
        <f>HYPERLINK("http://www.autodoc.ru/Web/price/art/HNELA07751R?analog=on","HNELA07751R")</f>
        <v>HNELA07751R</v>
      </c>
      <c r="B1509" s="1" t="s">
        <v>2372</v>
      </c>
      <c r="C1509" s="1" t="s">
        <v>1379</v>
      </c>
      <c r="D1509" t="s">
        <v>2375</v>
      </c>
    </row>
    <row r="1510" spans="1:4" x14ac:dyDescent="0.25">
      <c r="A1510" s="4" t="str">
        <f>HYPERLINK("http://www.autodoc.ru/Web/price/art/HNELA07760RWN?analog=on","HNELA07760RWN")</f>
        <v>HNELA07760RWN</v>
      </c>
      <c r="B1510" s="1" t="s">
        <v>2376</v>
      </c>
      <c r="C1510" s="1" t="s">
        <v>1379</v>
      </c>
      <c r="D1510" t="s">
        <v>2377</v>
      </c>
    </row>
    <row r="1511" spans="1:4" x14ac:dyDescent="0.25">
      <c r="A1511" s="4" t="str">
        <f>HYPERLINK("http://www.autodoc.ru/Web/price/art/HNELA07880?analog=on","HNELA07880")</f>
        <v>HNELA07880</v>
      </c>
      <c r="B1511" s="1" t="s">
        <v>2378</v>
      </c>
      <c r="C1511" s="1" t="s">
        <v>1379</v>
      </c>
      <c r="D1511" t="s">
        <v>2379</v>
      </c>
    </row>
    <row r="1512" spans="1:4" x14ac:dyDescent="0.25">
      <c r="A1512" s="4" t="str">
        <f>HYPERLINK("http://www.autodoc.ru/Web/price/art/HNELA07881?analog=on","HNELA07881")</f>
        <v>HNELA07881</v>
      </c>
      <c r="B1512" s="1" t="s">
        <v>2378</v>
      </c>
      <c r="C1512" s="1" t="s">
        <v>1379</v>
      </c>
      <c r="D1512" t="s">
        <v>2380</v>
      </c>
    </row>
    <row r="1513" spans="1:4" x14ac:dyDescent="0.25">
      <c r="A1513" s="4" t="str">
        <f>HYPERLINK("http://www.autodoc.ru/Web/price/art/HNELA079A0L?analog=on","HNELA079A0L")</f>
        <v>HNELA079A0L</v>
      </c>
      <c r="B1513" s="1" t="s">
        <v>2381</v>
      </c>
      <c r="C1513" s="1" t="s">
        <v>1379</v>
      </c>
      <c r="D1513" t="s">
        <v>2382</v>
      </c>
    </row>
    <row r="1514" spans="1:4" x14ac:dyDescent="0.25">
      <c r="A1514" s="4" t="str">
        <f>HYPERLINK("http://www.autodoc.ru/Web/price/art/HNELA079A0R?analog=on","HNELA079A0R")</f>
        <v>HNELA079A0R</v>
      </c>
      <c r="B1514" s="1" t="s">
        <v>2383</v>
      </c>
      <c r="C1514" s="1" t="s">
        <v>1379</v>
      </c>
      <c r="D1514" t="s">
        <v>2384</v>
      </c>
    </row>
    <row r="1515" spans="1:4" x14ac:dyDescent="0.25">
      <c r="A1515" s="4" t="str">
        <f>HYPERLINK("http://www.autodoc.ru/Web/price/art/HNI3007911?analog=on","HNI3007911")</f>
        <v>HNI3007911</v>
      </c>
      <c r="B1515" s="1" t="s">
        <v>2385</v>
      </c>
      <c r="C1515" s="1" t="s">
        <v>1379</v>
      </c>
      <c r="D1515" t="s">
        <v>2386</v>
      </c>
    </row>
    <row r="1516" spans="1:4" x14ac:dyDescent="0.25">
      <c r="A1516" s="4" t="str">
        <f>HYPERLINK("http://www.autodoc.ru/Web/price/art/HNELA079B0L?analog=on","HNELA079B0L")</f>
        <v>HNELA079B0L</v>
      </c>
      <c r="B1516" s="1" t="s">
        <v>2387</v>
      </c>
      <c r="C1516" s="1" t="s">
        <v>1379</v>
      </c>
      <c r="D1516" t="s">
        <v>2388</v>
      </c>
    </row>
    <row r="1517" spans="1:4" x14ac:dyDescent="0.25">
      <c r="A1517" s="4" t="str">
        <f>HYPERLINK("http://www.autodoc.ru/Web/price/art/HNELA07920?analog=on","HNELA07920")</f>
        <v>HNELA07920</v>
      </c>
      <c r="B1517" s="1" t="s">
        <v>2389</v>
      </c>
      <c r="C1517" s="1" t="s">
        <v>1379</v>
      </c>
      <c r="D1517" t="s">
        <v>2390</v>
      </c>
    </row>
    <row r="1518" spans="1:4" x14ac:dyDescent="0.25">
      <c r="A1518" s="4" t="str">
        <f>HYPERLINK("http://www.autodoc.ru/Web/price/art/HNI3007931?analog=on","HNI3007931")</f>
        <v>HNI3007931</v>
      </c>
      <c r="B1518" s="1" t="s">
        <v>2391</v>
      </c>
      <c r="C1518" s="1" t="s">
        <v>1379</v>
      </c>
      <c r="D1518" t="s">
        <v>2392</v>
      </c>
    </row>
    <row r="1519" spans="1:4" x14ac:dyDescent="0.25">
      <c r="A1519" s="4" t="str">
        <f>HYPERLINK("http://www.autodoc.ru/Web/price/art/HNELA079D0?analog=on","HNELA079D0")</f>
        <v>HNELA079D0</v>
      </c>
      <c r="B1519" s="1" t="s">
        <v>2393</v>
      </c>
      <c r="C1519" s="1" t="s">
        <v>1379</v>
      </c>
      <c r="D1519" t="s">
        <v>2236</v>
      </c>
    </row>
    <row r="1520" spans="1:4" x14ac:dyDescent="0.25">
      <c r="A1520" s="4" t="str">
        <f>HYPERLINK("http://www.autodoc.ru/Web/price/art/HNELA079E0?analog=on","HNELA079E0")</f>
        <v>HNELA079E0</v>
      </c>
      <c r="B1520" s="1" t="s">
        <v>2394</v>
      </c>
      <c r="C1520" s="1" t="s">
        <v>1379</v>
      </c>
      <c r="D1520" t="s">
        <v>2395</v>
      </c>
    </row>
    <row r="1521" spans="1:4" x14ac:dyDescent="0.25">
      <c r="A1521" s="4" t="str">
        <f>HYPERLINK("http://www.autodoc.ru/Web/price/art/HNELA079F0?analog=on","HNELA079F0")</f>
        <v>HNELA079F0</v>
      </c>
      <c r="B1521" s="1" t="s">
        <v>2396</v>
      </c>
      <c r="C1521" s="1" t="s">
        <v>2397</v>
      </c>
      <c r="D1521" t="s">
        <v>2398</v>
      </c>
    </row>
    <row r="1522" spans="1:4" x14ac:dyDescent="0.25">
      <c r="A1522" s="4" t="str">
        <f>HYPERLINK("http://www.autodoc.ru/Web/price/art/HNELA079F1?analog=on","HNELA079F1")</f>
        <v>HNELA079F1</v>
      </c>
      <c r="B1522" s="1" t="s">
        <v>2399</v>
      </c>
      <c r="C1522" s="1" t="s">
        <v>1379</v>
      </c>
      <c r="D1522" t="s">
        <v>2400</v>
      </c>
    </row>
    <row r="1523" spans="1:4" x14ac:dyDescent="0.25">
      <c r="A1523" s="4" t="str">
        <f>HYPERLINK("http://www.autodoc.ru/Web/price/art/HNELA079F2L?analog=on","HNELA079F2L")</f>
        <v>HNELA079F2L</v>
      </c>
      <c r="B1523" s="1" t="s">
        <v>2401</v>
      </c>
      <c r="C1523" s="1" t="s">
        <v>1379</v>
      </c>
      <c r="D1523" t="s">
        <v>2402</v>
      </c>
    </row>
    <row r="1524" spans="1:4" x14ac:dyDescent="0.25">
      <c r="A1524" s="4" t="str">
        <f>HYPERLINK("http://www.autodoc.ru/Web/price/art/HNELA079F2R?analog=on","HNELA079F2R")</f>
        <v>HNELA079F2R</v>
      </c>
      <c r="B1524" s="1" t="s">
        <v>2403</v>
      </c>
      <c r="C1524" s="1" t="s">
        <v>1379</v>
      </c>
      <c r="D1524" t="s">
        <v>2404</v>
      </c>
    </row>
    <row r="1525" spans="1:4" x14ac:dyDescent="0.25">
      <c r="A1525" s="4" t="str">
        <f>HYPERLINK("http://www.autodoc.ru/Web/price/art/HNELA079F3L?analog=on","HNELA079F3L")</f>
        <v>HNELA079F3L</v>
      </c>
      <c r="B1525" s="1" t="s">
        <v>2405</v>
      </c>
      <c r="C1525" s="1" t="s">
        <v>1379</v>
      </c>
      <c r="D1525" t="s">
        <v>2406</v>
      </c>
    </row>
    <row r="1526" spans="1:4" x14ac:dyDescent="0.25">
      <c r="A1526" s="4" t="str">
        <f>HYPERLINK("http://www.autodoc.ru/Web/price/art/HNELA079F3R?analog=on","HNELA079F3R")</f>
        <v>HNELA079F3R</v>
      </c>
      <c r="B1526" s="1" t="s">
        <v>2407</v>
      </c>
      <c r="C1526" s="1" t="s">
        <v>1379</v>
      </c>
      <c r="D1526" t="s">
        <v>2408</v>
      </c>
    </row>
    <row r="1527" spans="1:4" x14ac:dyDescent="0.25">
      <c r="A1527" s="4" t="str">
        <f>HYPERLINK("http://www.autodoc.ru/Web/price/art/HNELA07970?analog=on","HNELA07970")</f>
        <v>HNELA07970</v>
      </c>
      <c r="B1527" s="1" t="s">
        <v>2409</v>
      </c>
      <c r="C1527" s="1" t="s">
        <v>1379</v>
      </c>
      <c r="D1527" t="s">
        <v>2410</v>
      </c>
    </row>
    <row r="1528" spans="1:4" x14ac:dyDescent="0.25">
      <c r="A1528" s="4" t="str">
        <f>HYPERLINK("http://www.autodoc.ru/Web/price/art/HNELA079R0L?analog=on","HNELA079R0L")</f>
        <v>HNELA079R0L</v>
      </c>
      <c r="B1528" s="1" t="s">
        <v>2411</v>
      </c>
      <c r="C1528" s="1" t="s">
        <v>2412</v>
      </c>
      <c r="D1528" t="s">
        <v>2413</v>
      </c>
    </row>
    <row r="1529" spans="1:4" x14ac:dyDescent="0.25">
      <c r="A1529" s="4" t="str">
        <f>HYPERLINK("http://www.autodoc.ru/Web/price/art/HNELA079R0R?analog=on","HNELA079R0R")</f>
        <v>HNELA079R0R</v>
      </c>
      <c r="B1529" s="1" t="s">
        <v>2414</v>
      </c>
      <c r="C1529" s="1" t="s">
        <v>2412</v>
      </c>
      <c r="D1529" t="s">
        <v>2415</v>
      </c>
    </row>
    <row r="1530" spans="1:4" x14ac:dyDescent="0.25">
      <c r="A1530" s="3" t="s">
        <v>2416</v>
      </c>
      <c r="B1530" s="3"/>
      <c r="C1530" s="3"/>
      <c r="D1530" s="3"/>
    </row>
    <row r="1531" spans="1:4" x14ac:dyDescent="0.25">
      <c r="A1531" s="4" t="str">
        <f>HYPERLINK("http://www.autodoc.ru/Web/price/art/HNELA98000L?analog=on","HNELA98000L")</f>
        <v>HNELA98000L</v>
      </c>
      <c r="B1531" s="1" t="s">
        <v>2417</v>
      </c>
      <c r="C1531" s="1" t="s">
        <v>2418</v>
      </c>
      <c r="D1531" t="s">
        <v>2419</v>
      </c>
    </row>
    <row r="1532" spans="1:4" x14ac:dyDescent="0.25">
      <c r="A1532" s="4" t="str">
        <f>HYPERLINK("http://www.autodoc.ru/Web/price/art/HNELA98000R?analog=on","HNELA98000R")</f>
        <v>HNELA98000R</v>
      </c>
      <c r="B1532" s="1" t="s">
        <v>2420</v>
      </c>
      <c r="C1532" s="1" t="s">
        <v>2418</v>
      </c>
      <c r="D1532" t="s">
        <v>2421</v>
      </c>
    </row>
    <row r="1533" spans="1:4" x14ac:dyDescent="0.25">
      <c r="A1533" s="4" t="str">
        <f>HYPERLINK("http://www.autodoc.ru/Web/price/art/HNELA98001L?analog=on","HNELA98001L")</f>
        <v>HNELA98001L</v>
      </c>
      <c r="B1533" s="1" t="s">
        <v>2417</v>
      </c>
      <c r="C1533" s="1" t="s">
        <v>2418</v>
      </c>
      <c r="D1533" t="s">
        <v>2422</v>
      </c>
    </row>
    <row r="1534" spans="1:4" x14ac:dyDescent="0.25">
      <c r="A1534" s="4" t="str">
        <f>HYPERLINK("http://www.autodoc.ru/Web/price/art/HNELA98001R?analog=on","HNELA98001R")</f>
        <v>HNELA98001R</v>
      </c>
      <c r="B1534" s="1" t="s">
        <v>2420</v>
      </c>
      <c r="C1534" s="1" t="s">
        <v>2418</v>
      </c>
      <c r="D1534" t="s">
        <v>2423</v>
      </c>
    </row>
    <row r="1535" spans="1:4" x14ac:dyDescent="0.25">
      <c r="A1535" s="4" t="str">
        <f>HYPERLINK("http://www.autodoc.ru/Web/price/art/HNELA96002R?analog=on","HNELA96002R")</f>
        <v>HNELA96002R</v>
      </c>
      <c r="B1535" s="1" t="s">
        <v>2424</v>
      </c>
      <c r="C1535" s="1" t="s">
        <v>2425</v>
      </c>
      <c r="D1535" t="s">
        <v>2423</v>
      </c>
    </row>
    <row r="1536" spans="1:4" x14ac:dyDescent="0.25">
      <c r="A1536" s="4" t="str">
        <f>HYPERLINK("http://www.autodoc.ru/Web/price/art/HNELA96003L?analog=on","HNELA96003L")</f>
        <v>HNELA96003L</v>
      </c>
      <c r="B1536" s="1" t="s">
        <v>2426</v>
      </c>
      <c r="C1536" s="1" t="s">
        <v>2425</v>
      </c>
      <c r="D1536" t="s">
        <v>2419</v>
      </c>
    </row>
    <row r="1537" spans="1:4" x14ac:dyDescent="0.25">
      <c r="A1537" s="4" t="str">
        <f>HYPERLINK("http://www.autodoc.ru/Web/price/art/HNELA96003R?analog=on","HNELA96003R")</f>
        <v>HNELA96003R</v>
      </c>
      <c r="B1537" s="1" t="s">
        <v>2427</v>
      </c>
      <c r="C1537" s="1" t="s">
        <v>2425</v>
      </c>
      <c r="D1537" t="s">
        <v>2421</v>
      </c>
    </row>
    <row r="1538" spans="1:4" x14ac:dyDescent="0.25">
      <c r="A1538" s="4" t="str">
        <f>HYPERLINK("http://www.autodoc.ru/Web/price/art/HNELA98030LL?analog=on","HNELA98030LL")</f>
        <v>HNELA98030LL</v>
      </c>
      <c r="B1538" s="1" t="s">
        <v>2428</v>
      </c>
      <c r="C1538" s="1" t="s">
        <v>2418</v>
      </c>
      <c r="D1538" t="s">
        <v>2429</v>
      </c>
    </row>
    <row r="1539" spans="1:4" x14ac:dyDescent="0.25">
      <c r="A1539" s="4" t="str">
        <f>HYPERLINK("http://www.autodoc.ru/Web/price/art/HNELA98030LR?analog=on","HNELA98030LR")</f>
        <v>HNELA98030LR</v>
      </c>
      <c r="B1539" s="1" t="s">
        <v>2430</v>
      </c>
      <c r="C1539" s="1" t="s">
        <v>2418</v>
      </c>
      <c r="D1539" t="s">
        <v>2431</v>
      </c>
    </row>
    <row r="1540" spans="1:4" x14ac:dyDescent="0.25">
      <c r="A1540" s="4" t="str">
        <f>HYPERLINK("http://www.autodoc.ru/Web/price/art/HNELA96031L?analog=on","HNELA96031L")</f>
        <v>HNELA96031L</v>
      </c>
      <c r="B1540" s="1" t="s">
        <v>2432</v>
      </c>
      <c r="C1540" s="1" t="s">
        <v>2425</v>
      </c>
      <c r="D1540" t="s">
        <v>2433</v>
      </c>
    </row>
    <row r="1541" spans="1:4" x14ac:dyDescent="0.25">
      <c r="A1541" s="4" t="str">
        <f>HYPERLINK("http://www.autodoc.ru/Web/price/art/HNELA96031R?analog=on","HNELA96031R")</f>
        <v>HNELA96031R</v>
      </c>
      <c r="B1541" s="1" t="s">
        <v>2434</v>
      </c>
      <c r="C1541" s="1" t="s">
        <v>2425</v>
      </c>
      <c r="D1541" t="s">
        <v>2435</v>
      </c>
    </row>
    <row r="1542" spans="1:4" x14ac:dyDescent="0.25">
      <c r="A1542" s="4" t="str">
        <f>HYPERLINK("http://www.autodoc.ru/Web/price/art/HNELA98161X?analog=on","HNELA98161X")</f>
        <v>HNELA98161X</v>
      </c>
      <c r="B1542" s="1" t="s">
        <v>2436</v>
      </c>
      <c r="C1542" s="1" t="s">
        <v>2418</v>
      </c>
      <c r="D1542" t="s">
        <v>2437</v>
      </c>
    </row>
    <row r="1543" spans="1:4" x14ac:dyDescent="0.25">
      <c r="A1543" s="4" t="str">
        <f>HYPERLINK("http://www.autodoc.ru/Web/price/art/HNELA96161B?analog=on","HNELA96161B")</f>
        <v>HNELA96161B</v>
      </c>
      <c r="B1543" s="1" t="s">
        <v>2438</v>
      </c>
      <c r="C1543" s="1" t="s">
        <v>2425</v>
      </c>
      <c r="D1543" t="s">
        <v>2439</v>
      </c>
    </row>
    <row r="1544" spans="1:4" x14ac:dyDescent="0.25">
      <c r="A1544" s="4" t="str">
        <f>HYPERLINK("http://www.autodoc.ru/Web/price/art/HNELA96270L?analog=on","HNELA96270L")</f>
        <v>HNELA96270L</v>
      </c>
      <c r="B1544" s="1" t="s">
        <v>2440</v>
      </c>
      <c r="C1544" s="1" t="s">
        <v>2425</v>
      </c>
      <c r="D1544" t="s">
        <v>2441</v>
      </c>
    </row>
    <row r="1545" spans="1:4" x14ac:dyDescent="0.25">
      <c r="A1545" s="4" t="str">
        <f>HYPERLINK("http://www.autodoc.ru/Web/price/art/HNELA96270R?analog=on","HNELA96270R")</f>
        <v>HNELA96270R</v>
      </c>
      <c r="B1545" s="1" t="s">
        <v>2442</v>
      </c>
      <c r="C1545" s="1" t="s">
        <v>2425</v>
      </c>
      <c r="D1545" t="s">
        <v>2443</v>
      </c>
    </row>
    <row r="1546" spans="1:4" x14ac:dyDescent="0.25">
      <c r="A1546" s="4" t="str">
        <f>HYPERLINK("http://www.autodoc.ru/Web/price/art/HNELA98330?analog=on","HNELA98330")</f>
        <v>HNELA98330</v>
      </c>
      <c r="B1546" s="1" t="s">
        <v>2444</v>
      </c>
      <c r="C1546" s="1" t="s">
        <v>2418</v>
      </c>
      <c r="D1546" t="s">
        <v>2182</v>
      </c>
    </row>
    <row r="1547" spans="1:4" x14ac:dyDescent="0.25">
      <c r="A1547" s="4" t="str">
        <f>HYPERLINK("http://www.autodoc.ru/Web/price/art/HNELA96331?analog=on","HNELA96331")</f>
        <v>HNELA96331</v>
      </c>
      <c r="B1547" s="1" t="s">
        <v>2445</v>
      </c>
      <c r="C1547" s="1" t="s">
        <v>2425</v>
      </c>
      <c r="D1547" t="s">
        <v>2182</v>
      </c>
    </row>
    <row r="1548" spans="1:4" x14ac:dyDescent="0.25">
      <c r="A1548" s="4" t="str">
        <f>HYPERLINK("http://www.autodoc.ru/Web/price/art/HNELA96381?analog=on","HNELA96381")</f>
        <v>HNELA96381</v>
      </c>
      <c r="B1548" s="1" t="s">
        <v>2446</v>
      </c>
      <c r="C1548" s="1" t="s">
        <v>2425</v>
      </c>
      <c r="D1548" t="s">
        <v>2184</v>
      </c>
    </row>
    <row r="1549" spans="1:4" x14ac:dyDescent="0.25">
      <c r="A1549" s="4" t="str">
        <f>HYPERLINK("http://www.autodoc.ru/Web/price/art/HNELA96520R?analog=on","HNELA96520R")</f>
        <v>HNELA96520R</v>
      </c>
      <c r="B1549" s="1" t="s">
        <v>2447</v>
      </c>
      <c r="C1549" s="1" t="s">
        <v>2425</v>
      </c>
      <c r="D1549" t="s">
        <v>2448</v>
      </c>
    </row>
    <row r="1550" spans="1:4" x14ac:dyDescent="0.25">
      <c r="A1550" s="4" t="str">
        <f>HYPERLINK("http://www.autodoc.ru/Web/price/art/HNELA96700?analog=on","HNELA96700")</f>
        <v>HNELA96700</v>
      </c>
      <c r="B1550" s="1" t="s">
        <v>2449</v>
      </c>
      <c r="C1550" s="1" t="s">
        <v>2425</v>
      </c>
      <c r="D1550" t="s">
        <v>2450</v>
      </c>
    </row>
    <row r="1551" spans="1:4" x14ac:dyDescent="0.25">
      <c r="A1551" s="4" t="str">
        <f>HYPERLINK("http://www.autodoc.ru/Web/price/art/HNELA98740L?analog=on","HNELA98740L")</f>
        <v>HNELA98740L</v>
      </c>
      <c r="B1551" s="1" t="s">
        <v>2451</v>
      </c>
      <c r="C1551" s="1" t="s">
        <v>2418</v>
      </c>
      <c r="D1551" t="s">
        <v>2452</v>
      </c>
    </row>
    <row r="1552" spans="1:4" x14ac:dyDescent="0.25">
      <c r="A1552" s="4" t="str">
        <f>HYPERLINK("http://www.autodoc.ru/Web/price/art/HNELA98740R?analog=on","HNELA98740R")</f>
        <v>HNELA98740R</v>
      </c>
      <c r="B1552" s="1" t="s">
        <v>2453</v>
      </c>
      <c r="C1552" s="1" t="s">
        <v>2418</v>
      </c>
      <c r="D1552" t="s">
        <v>2454</v>
      </c>
    </row>
    <row r="1553" spans="1:4" x14ac:dyDescent="0.25">
      <c r="A1553" s="3" t="s">
        <v>2455</v>
      </c>
      <c r="B1553" s="3"/>
      <c r="C1553" s="3"/>
      <c r="D1553" s="3"/>
    </row>
    <row r="1554" spans="1:4" x14ac:dyDescent="0.25">
      <c r="A1554" s="4" t="str">
        <f>HYPERLINK("http://www.autodoc.ru/Web/price/art/HNELA18000L?analog=on","HNELA18000L")</f>
        <v>HNELA18000L</v>
      </c>
      <c r="B1554" s="1" t="s">
        <v>2456</v>
      </c>
      <c r="C1554" s="1" t="s">
        <v>2457</v>
      </c>
      <c r="D1554" t="s">
        <v>2458</v>
      </c>
    </row>
    <row r="1555" spans="1:4" x14ac:dyDescent="0.25">
      <c r="A1555" s="4" t="str">
        <f>HYPERLINK("http://www.autodoc.ru/Web/price/art/HNELA16000L?analog=on","HNELA16000L")</f>
        <v>HNELA16000L</v>
      </c>
      <c r="B1555" s="1" t="s">
        <v>2459</v>
      </c>
      <c r="C1555" s="1" t="s">
        <v>2014</v>
      </c>
      <c r="D1555" t="s">
        <v>2460</v>
      </c>
    </row>
    <row r="1556" spans="1:4" x14ac:dyDescent="0.25">
      <c r="A1556" s="4" t="str">
        <f>HYPERLINK("http://www.autodoc.ru/Web/price/art/HNELA20000L?analog=on","HNELA20000L")</f>
        <v>HNELA20000L</v>
      </c>
      <c r="B1556" s="1" t="s">
        <v>2461</v>
      </c>
      <c r="C1556" s="1" t="s">
        <v>2462</v>
      </c>
      <c r="D1556" t="s">
        <v>2463</v>
      </c>
    </row>
    <row r="1557" spans="1:4" x14ac:dyDescent="0.25">
      <c r="A1557" s="4" t="str">
        <f>HYPERLINK("http://www.autodoc.ru/Web/price/art/HNELA18000R?analog=on","HNELA18000R")</f>
        <v>HNELA18000R</v>
      </c>
      <c r="B1557" s="1" t="s">
        <v>2464</v>
      </c>
      <c r="C1557" s="1" t="s">
        <v>2457</v>
      </c>
      <c r="D1557" t="s">
        <v>2465</v>
      </c>
    </row>
    <row r="1558" spans="1:4" x14ac:dyDescent="0.25">
      <c r="A1558" s="4" t="str">
        <f>HYPERLINK("http://www.autodoc.ru/Web/price/art/HNELA16000R?analog=on","HNELA16000R")</f>
        <v>HNELA16000R</v>
      </c>
      <c r="B1558" s="1" t="s">
        <v>2466</v>
      </c>
      <c r="C1558" s="1" t="s">
        <v>2014</v>
      </c>
      <c r="D1558" t="s">
        <v>2467</v>
      </c>
    </row>
    <row r="1559" spans="1:4" x14ac:dyDescent="0.25">
      <c r="A1559" s="4" t="str">
        <f>HYPERLINK("http://www.autodoc.ru/Web/price/art/HNELA20000R?analog=on","HNELA20000R")</f>
        <v>HNELA20000R</v>
      </c>
      <c r="B1559" s="1" t="s">
        <v>2468</v>
      </c>
      <c r="C1559" s="1" t="s">
        <v>2462</v>
      </c>
      <c r="D1559" t="s">
        <v>2469</v>
      </c>
    </row>
    <row r="1560" spans="1:4" x14ac:dyDescent="0.25">
      <c r="A1560" s="4" t="str">
        <f>HYPERLINK("http://www.autodoc.ru/Web/price/art/HNELA16001L?analog=on","HNELA16001L")</f>
        <v>HNELA16001L</v>
      </c>
      <c r="B1560" s="1" t="s">
        <v>2470</v>
      </c>
      <c r="C1560" s="1" t="s">
        <v>2014</v>
      </c>
      <c r="D1560" t="s">
        <v>2471</v>
      </c>
    </row>
    <row r="1561" spans="1:4" x14ac:dyDescent="0.25">
      <c r="A1561" s="4" t="str">
        <f>HYPERLINK("http://www.autodoc.ru/Web/price/art/HNELA18001L?analog=on","HNELA18001L")</f>
        <v>HNELA18001L</v>
      </c>
      <c r="B1561" s="1" t="s">
        <v>2456</v>
      </c>
      <c r="C1561" s="1" t="s">
        <v>2457</v>
      </c>
      <c r="D1561" t="s">
        <v>2151</v>
      </c>
    </row>
    <row r="1562" spans="1:4" x14ac:dyDescent="0.25">
      <c r="A1562" s="4" t="str">
        <f>HYPERLINK("http://www.autodoc.ru/Web/price/art/HNELA16001R?analog=on","HNELA16001R")</f>
        <v>HNELA16001R</v>
      </c>
      <c r="B1562" s="1" t="s">
        <v>2472</v>
      </c>
      <c r="C1562" s="1" t="s">
        <v>2014</v>
      </c>
      <c r="D1562" t="s">
        <v>2473</v>
      </c>
    </row>
    <row r="1563" spans="1:4" x14ac:dyDescent="0.25">
      <c r="A1563" s="4" t="str">
        <f>HYPERLINK("http://www.autodoc.ru/Web/price/art/HNELA18001R?analog=on","HNELA18001R")</f>
        <v>HNELA18001R</v>
      </c>
      <c r="B1563" s="1" t="s">
        <v>2464</v>
      </c>
      <c r="C1563" s="1" t="s">
        <v>2457</v>
      </c>
      <c r="D1563" t="s">
        <v>2153</v>
      </c>
    </row>
    <row r="1564" spans="1:4" x14ac:dyDescent="0.25">
      <c r="A1564" s="4" t="str">
        <f>HYPERLINK("http://www.autodoc.ru/Web/price/art/HNELA18002L?analog=on","HNELA18002L")</f>
        <v>HNELA18002L</v>
      </c>
      <c r="B1564" s="1" t="s">
        <v>2474</v>
      </c>
      <c r="C1564" s="1" t="s">
        <v>2457</v>
      </c>
      <c r="D1564" t="s">
        <v>2475</v>
      </c>
    </row>
    <row r="1565" spans="1:4" x14ac:dyDescent="0.25">
      <c r="A1565" s="4" t="str">
        <f>HYPERLINK("http://www.autodoc.ru/Web/price/art/HNELA16002L?analog=on","HNELA16002L")</f>
        <v>HNELA16002L</v>
      </c>
      <c r="B1565" s="1" t="s">
        <v>2459</v>
      </c>
      <c r="C1565" s="1" t="s">
        <v>2014</v>
      </c>
      <c r="D1565" t="s">
        <v>2476</v>
      </c>
    </row>
    <row r="1566" spans="1:4" x14ac:dyDescent="0.25">
      <c r="A1566" s="4" t="str">
        <f>HYPERLINK("http://www.autodoc.ru/Web/price/art/HNELA18002R?analog=on","HNELA18002R")</f>
        <v>HNELA18002R</v>
      </c>
      <c r="B1566" s="1" t="s">
        <v>2477</v>
      </c>
      <c r="C1566" s="1" t="s">
        <v>2457</v>
      </c>
      <c r="D1566" t="s">
        <v>2478</v>
      </c>
    </row>
    <row r="1567" spans="1:4" x14ac:dyDescent="0.25">
      <c r="A1567" s="4" t="str">
        <f>HYPERLINK("http://www.autodoc.ru/Web/price/art/HNELA16002R?analog=on","HNELA16002R")</f>
        <v>HNELA16002R</v>
      </c>
      <c r="B1567" s="1" t="s">
        <v>2466</v>
      </c>
      <c r="C1567" s="1" t="s">
        <v>2014</v>
      </c>
      <c r="D1567" t="s">
        <v>2479</v>
      </c>
    </row>
    <row r="1568" spans="1:4" x14ac:dyDescent="0.25">
      <c r="A1568" s="4" t="str">
        <f>HYPERLINK("http://www.autodoc.ru/Web/price/art/HNELA18040L?analog=on","HNELA18040L")</f>
        <v>HNELA18040L</v>
      </c>
      <c r="B1568" s="1" t="s">
        <v>2480</v>
      </c>
      <c r="C1568" s="1" t="s">
        <v>2457</v>
      </c>
      <c r="D1568" t="s">
        <v>2481</v>
      </c>
    </row>
    <row r="1569" spans="1:4" x14ac:dyDescent="0.25">
      <c r="A1569" s="4" t="str">
        <f>HYPERLINK("http://www.autodoc.ru/Web/price/art/HNELA18040R?analog=on","HNELA18040R")</f>
        <v>HNELA18040R</v>
      </c>
      <c r="B1569" s="1" t="s">
        <v>2482</v>
      </c>
      <c r="C1569" s="1" t="s">
        <v>2457</v>
      </c>
      <c r="D1569" t="s">
        <v>2483</v>
      </c>
    </row>
    <row r="1570" spans="1:4" x14ac:dyDescent="0.25">
      <c r="A1570" s="4" t="str">
        <f>HYPERLINK("http://www.autodoc.ru/Web/price/art/HNELA18041L?analog=on","HNELA18041L")</f>
        <v>HNELA18041L</v>
      </c>
      <c r="B1570" s="1" t="s">
        <v>2480</v>
      </c>
      <c r="C1570" s="1" t="s">
        <v>2457</v>
      </c>
      <c r="D1570" t="s">
        <v>2484</v>
      </c>
    </row>
    <row r="1571" spans="1:4" x14ac:dyDescent="0.25">
      <c r="A1571" s="4" t="str">
        <f>HYPERLINK("http://www.autodoc.ru/Web/price/art/HNELA18041R?analog=on","HNELA18041R")</f>
        <v>HNELA18041R</v>
      </c>
      <c r="B1571" s="1" t="s">
        <v>2482</v>
      </c>
      <c r="C1571" s="1" t="s">
        <v>2457</v>
      </c>
      <c r="D1571" t="s">
        <v>2485</v>
      </c>
    </row>
    <row r="1572" spans="1:4" x14ac:dyDescent="0.25">
      <c r="A1572" s="4" t="str">
        <f>HYPERLINK("http://www.autodoc.ru/Web/price/art/HNELA16050L?analog=on","HNELA16050L")</f>
        <v>HNELA16050L</v>
      </c>
      <c r="B1572" s="1" t="s">
        <v>2486</v>
      </c>
      <c r="C1572" s="1" t="s">
        <v>2014</v>
      </c>
      <c r="D1572" t="s">
        <v>2487</v>
      </c>
    </row>
    <row r="1573" spans="1:4" x14ac:dyDescent="0.25">
      <c r="A1573" s="4" t="str">
        <f>HYPERLINK("http://www.autodoc.ru/Web/price/art/HNELA16050R?analog=on","HNELA16050R")</f>
        <v>HNELA16050R</v>
      </c>
      <c r="B1573" s="1" t="s">
        <v>2488</v>
      </c>
      <c r="C1573" s="1" t="s">
        <v>2014</v>
      </c>
      <c r="D1573" t="s">
        <v>2489</v>
      </c>
    </row>
    <row r="1574" spans="1:4" x14ac:dyDescent="0.25">
      <c r="A1574" s="4" t="str">
        <f>HYPERLINK("http://www.autodoc.ru/Web/price/art/HNELA16070L?analog=on","HNELA16070L")</f>
        <v>HNELA16070L</v>
      </c>
      <c r="B1574" s="1" t="s">
        <v>2490</v>
      </c>
      <c r="C1574" s="1" t="s">
        <v>2014</v>
      </c>
      <c r="D1574" t="s">
        <v>2253</v>
      </c>
    </row>
    <row r="1575" spans="1:4" x14ac:dyDescent="0.25">
      <c r="A1575" s="4" t="str">
        <f>HYPERLINK("http://www.autodoc.ru/Web/price/art/HNELA20070L?analog=on","HNELA20070L")</f>
        <v>HNELA20070L</v>
      </c>
      <c r="B1575" s="1" t="s">
        <v>2491</v>
      </c>
      <c r="C1575" s="1" t="s">
        <v>2462</v>
      </c>
      <c r="D1575" t="s">
        <v>2492</v>
      </c>
    </row>
    <row r="1576" spans="1:4" x14ac:dyDescent="0.25">
      <c r="A1576" s="4" t="str">
        <f>HYPERLINK("http://www.autodoc.ru/Web/price/art/HNELA16070R?analog=on","HNELA16070R")</f>
        <v>HNELA16070R</v>
      </c>
      <c r="B1576" s="1" t="s">
        <v>2493</v>
      </c>
      <c r="C1576" s="1" t="s">
        <v>2014</v>
      </c>
      <c r="D1576" t="s">
        <v>2255</v>
      </c>
    </row>
    <row r="1577" spans="1:4" x14ac:dyDescent="0.25">
      <c r="A1577" s="4" t="str">
        <f>HYPERLINK("http://www.autodoc.ru/Web/price/art/HNELA20070R?analog=on","HNELA20070R")</f>
        <v>HNELA20070R</v>
      </c>
      <c r="B1577" s="1" t="s">
        <v>2494</v>
      </c>
      <c r="C1577" s="1" t="s">
        <v>2462</v>
      </c>
      <c r="D1577" t="s">
        <v>2495</v>
      </c>
    </row>
    <row r="1578" spans="1:4" x14ac:dyDescent="0.25">
      <c r="A1578" s="4" t="str">
        <f>HYPERLINK("http://www.autodoc.ru/Web/price/art/HNELA16071L?analog=on","HNELA16071L")</f>
        <v>HNELA16071L</v>
      </c>
      <c r="B1578" s="1" t="s">
        <v>2490</v>
      </c>
      <c r="C1578" s="1" t="s">
        <v>2014</v>
      </c>
      <c r="D1578" t="s">
        <v>2256</v>
      </c>
    </row>
    <row r="1579" spans="1:4" x14ac:dyDescent="0.25">
      <c r="A1579" s="4" t="str">
        <f>HYPERLINK("http://www.autodoc.ru/Web/price/art/HNELA16071R?analog=on","HNELA16071R")</f>
        <v>HNELA16071R</v>
      </c>
      <c r="B1579" s="1" t="s">
        <v>2493</v>
      </c>
      <c r="C1579" s="1" t="s">
        <v>2014</v>
      </c>
      <c r="D1579" t="s">
        <v>2257</v>
      </c>
    </row>
    <row r="1580" spans="1:4" x14ac:dyDescent="0.25">
      <c r="A1580" s="4" t="str">
        <f>HYPERLINK("http://www.autodoc.ru/Web/price/art/HNELA16072N?analog=on","HNELA16072N")</f>
        <v>HNELA16072N</v>
      </c>
      <c r="B1580" s="1" t="s">
        <v>2496</v>
      </c>
      <c r="C1580" s="1" t="s">
        <v>2014</v>
      </c>
      <c r="D1580" t="s">
        <v>2497</v>
      </c>
    </row>
    <row r="1581" spans="1:4" x14ac:dyDescent="0.25">
      <c r="A1581" s="4" t="str">
        <f>HYPERLINK("http://www.autodoc.ru/Web/price/art/HNELA18100?analog=on","HNELA18100")</f>
        <v>HNELA18100</v>
      </c>
      <c r="B1581" s="1" t="s">
        <v>2498</v>
      </c>
      <c r="C1581" s="1" t="s">
        <v>2457</v>
      </c>
      <c r="D1581" t="s">
        <v>2499</v>
      </c>
    </row>
    <row r="1582" spans="1:4" x14ac:dyDescent="0.25">
      <c r="A1582" s="4" t="str">
        <f>HYPERLINK("http://www.autodoc.ru/Web/price/art/HNELA16100?analog=on","HNELA16100")</f>
        <v>HNELA16100</v>
      </c>
      <c r="B1582" s="1" t="s">
        <v>2500</v>
      </c>
      <c r="C1582" s="1" t="s">
        <v>2014</v>
      </c>
      <c r="D1582" t="s">
        <v>2501</v>
      </c>
    </row>
    <row r="1583" spans="1:4" x14ac:dyDescent="0.25">
      <c r="A1583" s="4" t="str">
        <f>HYPERLINK("http://www.autodoc.ru/Web/price/art/HNELA16160?analog=on","HNELA16160")</f>
        <v>HNELA16160</v>
      </c>
      <c r="B1583" s="1" t="s">
        <v>2502</v>
      </c>
      <c r="C1583" s="1" t="s">
        <v>2503</v>
      </c>
      <c r="D1583" t="s">
        <v>2317</v>
      </c>
    </row>
    <row r="1584" spans="1:4" x14ac:dyDescent="0.25">
      <c r="A1584" s="4" t="str">
        <f>HYPERLINK("http://www.autodoc.ru/Web/price/art/HNELA18160?analog=on","HNELA18160")</f>
        <v>HNELA18160</v>
      </c>
      <c r="B1584" s="1" t="s">
        <v>2504</v>
      </c>
      <c r="C1584" s="1" t="s">
        <v>2457</v>
      </c>
      <c r="D1584" t="s">
        <v>2317</v>
      </c>
    </row>
    <row r="1585" spans="1:4" x14ac:dyDescent="0.25">
      <c r="A1585" s="4" t="str">
        <f>HYPERLINK("http://www.autodoc.ru/Web/price/art/HNELA20160?analog=on","HNELA20160")</f>
        <v>HNELA20160</v>
      </c>
      <c r="B1585" s="1" t="s">
        <v>2505</v>
      </c>
      <c r="C1585" s="1" t="s">
        <v>2462</v>
      </c>
      <c r="D1585" t="s">
        <v>2317</v>
      </c>
    </row>
    <row r="1586" spans="1:4" x14ac:dyDescent="0.25">
      <c r="A1586" s="4" t="str">
        <f>HYPERLINK("http://www.autodoc.ru/Web/price/art/HNELA18170L?analog=on","HNELA18170L")</f>
        <v>HNELA18170L</v>
      </c>
      <c r="B1586" s="1" t="s">
        <v>2506</v>
      </c>
      <c r="C1586" s="1" t="s">
        <v>2457</v>
      </c>
      <c r="D1586" t="s">
        <v>2507</v>
      </c>
    </row>
    <row r="1587" spans="1:4" x14ac:dyDescent="0.25">
      <c r="A1587" s="4" t="str">
        <f>HYPERLINK("http://www.autodoc.ru/Web/price/art/HNELA18170R?analog=on","HNELA18170R")</f>
        <v>HNELA18170R</v>
      </c>
      <c r="B1587" s="1" t="s">
        <v>2508</v>
      </c>
      <c r="C1587" s="1" t="s">
        <v>2457</v>
      </c>
      <c r="D1587" t="s">
        <v>2509</v>
      </c>
    </row>
    <row r="1588" spans="1:4" x14ac:dyDescent="0.25">
      <c r="A1588" s="4" t="str">
        <f>HYPERLINK("http://www.autodoc.ru/Web/price/art/HNELA18190L?analog=on","HNELA18190L")</f>
        <v>HNELA18190L</v>
      </c>
      <c r="B1588" s="1" t="s">
        <v>2510</v>
      </c>
      <c r="C1588" s="1" t="s">
        <v>2457</v>
      </c>
      <c r="D1588" t="s">
        <v>2511</v>
      </c>
    </row>
    <row r="1589" spans="1:4" x14ac:dyDescent="0.25">
      <c r="A1589" s="4" t="str">
        <f>HYPERLINK("http://www.autodoc.ru/Web/price/art/HNELA16190L?analog=on","HNELA16190L")</f>
        <v>HNELA16190L</v>
      </c>
      <c r="B1589" s="1" t="s">
        <v>2512</v>
      </c>
      <c r="C1589" s="1" t="s">
        <v>2014</v>
      </c>
      <c r="D1589" t="s">
        <v>2513</v>
      </c>
    </row>
    <row r="1590" spans="1:4" x14ac:dyDescent="0.25">
      <c r="A1590" s="4" t="str">
        <f>HYPERLINK("http://www.autodoc.ru/Web/price/art/HNELA18190R?analog=on","HNELA18190R")</f>
        <v>HNELA18190R</v>
      </c>
      <c r="B1590" s="1" t="s">
        <v>2514</v>
      </c>
      <c r="C1590" s="1" t="s">
        <v>2457</v>
      </c>
      <c r="D1590" t="s">
        <v>2515</v>
      </c>
    </row>
    <row r="1591" spans="1:4" x14ac:dyDescent="0.25">
      <c r="A1591" s="4" t="str">
        <f>HYPERLINK("http://www.autodoc.ru/Web/price/art/HNELA16190R?analog=on","HNELA16190R")</f>
        <v>HNELA16190R</v>
      </c>
      <c r="B1591" s="1" t="s">
        <v>2516</v>
      </c>
      <c r="C1591" s="1" t="s">
        <v>2014</v>
      </c>
      <c r="D1591" t="s">
        <v>2517</v>
      </c>
    </row>
    <row r="1592" spans="1:4" x14ac:dyDescent="0.25">
      <c r="A1592" s="4" t="str">
        <f>HYPERLINK("http://www.autodoc.ru/Web/price/art/HNELA20220?analog=on","HNELA20220")</f>
        <v>HNELA20220</v>
      </c>
      <c r="B1592" s="1" t="s">
        <v>2518</v>
      </c>
      <c r="C1592" s="1" t="s">
        <v>2462</v>
      </c>
      <c r="D1592" t="s">
        <v>2519</v>
      </c>
    </row>
    <row r="1593" spans="1:4" x14ac:dyDescent="0.25">
      <c r="A1593" s="4" t="str">
        <f>HYPERLINK("http://www.autodoc.ru/Web/price/art/HNELA16220?analog=on","HNELA16220")</f>
        <v>HNELA16220</v>
      </c>
      <c r="B1593" s="1" t="s">
        <v>2520</v>
      </c>
      <c r="C1593" s="1" t="s">
        <v>2014</v>
      </c>
      <c r="D1593" t="s">
        <v>2519</v>
      </c>
    </row>
    <row r="1594" spans="1:4" x14ac:dyDescent="0.25">
      <c r="A1594" s="4" t="str">
        <f>HYPERLINK("http://www.autodoc.ru/Web/price/art/HNELA18220?analog=on","HNELA18220")</f>
        <v>HNELA18220</v>
      </c>
      <c r="B1594" s="1" t="s">
        <v>2521</v>
      </c>
      <c r="C1594" s="1" t="s">
        <v>2457</v>
      </c>
      <c r="D1594" t="s">
        <v>2519</v>
      </c>
    </row>
    <row r="1595" spans="1:4" x14ac:dyDescent="0.25">
      <c r="A1595" s="4" t="str">
        <f>HYPERLINK("http://www.autodoc.ru/Web/price/art/HNELA16240?analog=on","HNELA16240")</f>
        <v>HNELA16240</v>
      </c>
      <c r="B1595" s="1" t="s">
        <v>2522</v>
      </c>
      <c r="C1595" s="1" t="s">
        <v>2014</v>
      </c>
      <c r="D1595" t="s">
        <v>2275</v>
      </c>
    </row>
    <row r="1596" spans="1:4" x14ac:dyDescent="0.25">
      <c r="A1596" s="4" t="str">
        <f>HYPERLINK("http://www.autodoc.ru/Web/price/art/HNELA20240?analog=on","HNELA20240")</f>
        <v>HNELA20240</v>
      </c>
      <c r="B1596" s="1" t="s">
        <v>2523</v>
      </c>
      <c r="C1596" s="1" t="s">
        <v>2462</v>
      </c>
      <c r="D1596" t="s">
        <v>2275</v>
      </c>
    </row>
    <row r="1597" spans="1:4" x14ac:dyDescent="0.25">
      <c r="A1597" s="4" t="str">
        <f>HYPERLINK("http://www.autodoc.ru/Web/price/art/HNELA16270L?analog=on","HNELA16270L")</f>
        <v>HNELA16270L</v>
      </c>
      <c r="B1597" s="1" t="s">
        <v>2524</v>
      </c>
      <c r="C1597" s="1" t="s">
        <v>2014</v>
      </c>
      <c r="D1597" t="s">
        <v>2525</v>
      </c>
    </row>
    <row r="1598" spans="1:4" x14ac:dyDescent="0.25">
      <c r="A1598" s="4" t="str">
        <f>HYPERLINK("http://www.autodoc.ru/Web/price/art/HNELA16270R?analog=on","HNELA16270R")</f>
        <v>HNELA16270R</v>
      </c>
      <c r="B1598" s="1" t="s">
        <v>2526</v>
      </c>
      <c r="C1598" s="1" t="s">
        <v>2014</v>
      </c>
      <c r="D1598" t="s">
        <v>2527</v>
      </c>
    </row>
    <row r="1599" spans="1:4" x14ac:dyDescent="0.25">
      <c r="A1599" s="4" t="str">
        <f>HYPERLINK("http://www.autodoc.ru/Web/price/art/HNELA20300L?analog=on","HNELA20300L")</f>
        <v>HNELA20300L</v>
      </c>
      <c r="B1599" s="1" t="s">
        <v>2528</v>
      </c>
      <c r="C1599" s="1" t="s">
        <v>2462</v>
      </c>
      <c r="D1599" t="s">
        <v>2178</v>
      </c>
    </row>
    <row r="1600" spans="1:4" x14ac:dyDescent="0.25">
      <c r="A1600" s="4" t="str">
        <f>HYPERLINK("http://www.autodoc.ru/Web/price/art/HNELA18300L?analog=on","HNELA18300L")</f>
        <v>HNELA18300L</v>
      </c>
      <c r="B1600" s="1" t="s">
        <v>2529</v>
      </c>
      <c r="C1600" s="1" t="s">
        <v>2457</v>
      </c>
      <c r="D1600" t="s">
        <v>2178</v>
      </c>
    </row>
    <row r="1601" spans="1:4" x14ac:dyDescent="0.25">
      <c r="A1601" s="4" t="str">
        <f>HYPERLINK("http://www.autodoc.ru/Web/price/art/HNELA16300L?analog=on","HNELA16300L")</f>
        <v>HNELA16300L</v>
      </c>
      <c r="B1601" s="1" t="s">
        <v>2530</v>
      </c>
      <c r="C1601" s="1" t="s">
        <v>2014</v>
      </c>
      <c r="D1601" t="s">
        <v>2178</v>
      </c>
    </row>
    <row r="1602" spans="1:4" x14ac:dyDescent="0.25">
      <c r="A1602" s="4" t="str">
        <f>HYPERLINK("http://www.autodoc.ru/Web/price/art/HNELA16300R?analog=on","HNELA16300R")</f>
        <v>HNELA16300R</v>
      </c>
      <c r="B1602" s="1" t="s">
        <v>2531</v>
      </c>
      <c r="C1602" s="1" t="s">
        <v>2014</v>
      </c>
      <c r="D1602" t="s">
        <v>2180</v>
      </c>
    </row>
    <row r="1603" spans="1:4" x14ac:dyDescent="0.25">
      <c r="A1603" s="4" t="str">
        <f>HYPERLINK("http://www.autodoc.ru/Web/price/art/HNELA18300R?analog=on","HNELA18300R")</f>
        <v>HNELA18300R</v>
      </c>
      <c r="B1603" s="1" t="s">
        <v>2532</v>
      </c>
      <c r="C1603" s="1" t="s">
        <v>2457</v>
      </c>
      <c r="D1603" t="s">
        <v>2180</v>
      </c>
    </row>
    <row r="1604" spans="1:4" x14ac:dyDescent="0.25">
      <c r="A1604" s="4" t="str">
        <f>HYPERLINK("http://www.autodoc.ru/Web/price/art/HNELA20300R?analog=on","HNELA20300R")</f>
        <v>HNELA20300R</v>
      </c>
      <c r="B1604" s="1" t="s">
        <v>2533</v>
      </c>
      <c r="C1604" s="1" t="s">
        <v>2462</v>
      </c>
      <c r="D1604" t="s">
        <v>2180</v>
      </c>
    </row>
    <row r="1605" spans="1:4" x14ac:dyDescent="0.25">
      <c r="A1605" s="4" t="str">
        <f>HYPERLINK("http://www.autodoc.ru/Web/price/art/HNELA16330?analog=on","HNELA16330")</f>
        <v>HNELA16330</v>
      </c>
      <c r="B1605" s="1" t="s">
        <v>2534</v>
      </c>
      <c r="C1605" s="1" t="s">
        <v>2014</v>
      </c>
      <c r="D1605" t="s">
        <v>2535</v>
      </c>
    </row>
    <row r="1606" spans="1:4" x14ac:dyDescent="0.25">
      <c r="A1606" s="4" t="str">
        <f>HYPERLINK("http://www.autodoc.ru/Web/price/art/HNELA18330?analog=on","HNELA18330")</f>
        <v>HNELA18330</v>
      </c>
      <c r="B1606" s="1" t="s">
        <v>2536</v>
      </c>
      <c r="C1606" s="1" t="s">
        <v>2457</v>
      </c>
      <c r="D1606" t="s">
        <v>2535</v>
      </c>
    </row>
    <row r="1607" spans="1:4" x14ac:dyDescent="0.25">
      <c r="A1607" s="4" t="str">
        <f>HYPERLINK("http://www.autodoc.ru/Web/price/art/HNELA20380?analog=on","HNELA20380")</f>
        <v>HNELA20380</v>
      </c>
      <c r="B1607" s="1" t="s">
        <v>2537</v>
      </c>
      <c r="C1607" s="1" t="s">
        <v>2462</v>
      </c>
      <c r="D1607" t="s">
        <v>2338</v>
      </c>
    </row>
    <row r="1608" spans="1:4" x14ac:dyDescent="0.25">
      <c r="A1608" s="4" t="str">
        <f>HYPERLINK("http://www.autodoc.ru/Web/price/art/HNELA16380?analog=on","HNELA16380")</f>
        <v>HNELA16380</v>
      </c>
      <c r="B1608" s="1" t="s">
        <v>2538</v>
      </c>
      <c r="C1608" s="1" t="s">
        <v>2014</v>
      </c>
      <c r="D1608" t="s">
        <v>2338</v>
      </c>
    </row>
    <row r="1609" spans="1:4" x14ac:dyDescent="0.25">
      <c r="A1609" s="4" t="str">
        <f>HYPERLINK("http://www.autodoc.ru/Web/price/art/HNELA18380?analog=on","HNELA18380")</f>
        <v>HNELA18380</v>
      </c>
      <c r="B1609" s="1" t="s">
        <v>2539</v>
      </c>
      <c r="C1609" s="1" t="s">
        <v>2457</v>
      </c>
      <c r="D1609" t="s">
        <v>2338</v>
      </c>
    </row>
    <row r="1610" spans="1:4" x14ac:dyDescent="0.25">
      <c r="A1610" s="4" t="str">
        <f>HYPERLINK("http://www.autodoc.ru/Web/price/art/HNELA16450L?analog=on","HNELA16450L")</f>
        <v>HNELA16450L</v>
      </c>
      <c r="B1610" s="1" t="s">
        <v>2540</v>
      </c>
      <c r="C1610" s="1" t="s">
        <v>2014</v>
      </c>
      <c r="D1610" t="s">
        <v>2541</v>
      </c>
    </row>
    <row r="1611" spans="1:4" x14ac:dyDescent="0.25">
      <c r="A1611" s="4" t="str">
        <f>HYPERLINK("http://www.autodoc.ru/Web/price/art/HNELA16450R?analog=on","HNELA16450R")</f>
        <v>HNELA16450R</v>
      </c>
      <c r="B1611" s="1" t="s">
        <v>2542</v>
      </c>
      <c r="C1611" s="1" t="s">
        <v>2014</v>
      </c>
      <c r="D1611" t="s">
        <v>2543</v>
      </c>
    </row>
    <row r="1612" spans="1:4" x14ac:dyDescent="0.25">
      <c r="A1612" s="4" t="str">
        <f>HYPERLINK("http://www.autodoc.ru/Web/price/art/HNELA16451L?analog=on","HNELA16451L")</f>
        <v>HNELA16451L</v>
      </c>
      <c r="B1612" s="1" t="s">
        <v>2544</v>
      </c>
      <c r="C1612" s="1" t="s">
        <v>2014</v>
      </c>
      <c r="D1612" t="s">
        <v>2545</v>
      </c>
    </row>
    <row r="1613" spans="1:4" x14ac:dyDescent="0.25">
      <c r="A1613" s="4" t="str">
        <f>HYPERLINK("http://www.autodoc.ru/Web/price/art/HNELA16451R?analog=on","HNELA16451R")</f>
        <v>HNELA16451R</v>
      </c>
      <c r="B1613" s="1" t="s">
        <v>2546</v>
      </c>
      <c r="C1613" s="1" t="s">
        <v>2014</v>
      </c>
      <c r="D1613" t="s">
        <v>2547</v>
      </c>
    </row>
    <row r="1614" spans="1:4" x14ac:dyDescent="0.25">
      <c r="A1614" s="4" t="str">
        <f>HYPERLINK("http://www.autodoc.ru/Web/price/art/HNELA16452L?analog=on","HNELA16452L")</f>
        <v>HNELA16452L</v>
      </c>
      <c r="B1614" s="1" t="s">
        <v>2548</v>
      </c>
      <c r="C1614" s="1" t="s">
        <v>2014</v>
      </c>
      <c r="D1614" t="s">
        <v>2195</v>
      </c>
    </row>
    <row r="1615" spans="1:4" x14ac:dyDescent="0.25">
      <c r="A1615" s="4" t="str">
        <f>HYPERLINK("http://www.autodoc.ru/Web/price/art/HNELA16452R?analog=on","HNELA16452R")</f>
        <v>HNELA16452R</v>
      </c>
      <c r="B1615" s="1" t="s">
        <v>2549</v>
      </c>
      <c r="C1615" s="1" t="s">
        <v>2014</v>
      </c>
      <c r="D1615" t="s">
        <v>2196</v>
      </c>
    </row>
    <row r="1616" spans="1:4" x14ac:dyDescent="0.25">
      <c r="A1616" s="4" t="str">
        <f>HYPERLINK("http://www.autodoc.ru/Web/price/art/HNELA204J0?analog=on","HNELA204J0")</f>
        <v>HNELA204J0</v>
      </c>
      <c r="B1616" s="1" t="s">
        <v>2550</v>
      </c>
      <c r="C1616" s="1" t="s">
        <v>2462</v>
      </c>
      <c r="D1616" t="s">
        <v>2551</v>
      </c>
    </row>
    <row r="1617" spans="1:4" x14ac:dyDescent="0.25">
      <c r="A1617" s="4" t="str">
        <f>HYPERLINK("http://www.autodoc.ru/Web/price/art/HNELA184J0?analog=on","HNELA184J0")</f>
        <v>HNELA184J0</v>
      </c>
      <c r="B1617" s="1" t="s">
        <v>2552</v>
      </c>
      <c r="C1617" s="1" t="s">
        <v>2457</v>
      </c>
      <c r="D1617" t="s">
        <v>2553</v>
      </c>
    </row>
    <row r="1618" spans="1:4" x14ac:dyDescent="0.25">
      <c r="A1618" s="4" t="str">
        <f>HYPERLINK("http://www.autodoc.ru/Web/price/art/HNELA164J0?analog=on","HNELA164J0")</f>
        <v>HNELA164J0</v>
      </c>
      <c r="B1618" s="1" t="s">
        <v>2554</v>
      </c>
      <c r="C1618" s="1" t="s">
        <v>2014</v>
      </c>
      <c r="D1618" t="s">
        <v>2553</v>
      </c>
    </row>
    <row r="1619" spans="1:4" x14ac:dyDescent="0.25">
      <c r="A1619" s="4" t="str">
        <f>HYPERLINK("http://www.autodoc.ru/Web/price/art/HNELA16510L?analog=on","HNELA16510L")</f>
        <v>HNELA16510L</v>
      </c>
      <c r="B1619" s="1" t="s">
        <v>2555</v>
      </c>
      <c r="C1619" s="1" t="s">
        <v>2014</v>
      </c>
      <c r="D1619" t="s">
        <v>2202</v>
      </c>
    </row>
    <row r="1620" spans="1:4" x14ac:dyDescent="0.25">
      <c r="A1620" s="4" t="str">
        <f>HYPERLINK("http://www.autodoc.ru/Web/price/art/HNELA16510R?analog=on","HNELA16510R")</f>
        <v>HNELA16510R</v>
      </c>
      <c r="B1620" s="1" t="s">
        <v>2556</v>
      </c>
      <c r="C1620" s="1" t="s">
        <v>2014</v>
      </c>
      <c r="D1620" t="s">
        <v>2204</v>
      </c>
    </row>
    <row r="1621" spans="1:4" x14ac:dyDescent="0.25">
      <c r="A1621" s="4" t="str">
        <f>HYPERLINK("http://www.autodoc.ru/Web/price/art/HNELA16520L?analog=on","HNELA16520L")</f>
        <v>HNELA16520L</v>
      </c>
      <c r="B1621" s="1" t="s">
        <v>2557</v>
      </c>
      <c r="C1621" s="1" t="s">
        <v>2014</v>
      </c>
      <c r="D1621" t="s">
        <v>2350</v>
      </c>
    </row>
    <row r="1622" spans="1:4" x14ac:dyDescent="0.25">
      <c r="A1622" s="4" t="str">
        <f>HYPERLINK("http://www.autodoc.ru/Web/price/art/HNELA16520R?analog=on","HNELA16520R")</f>
        <v>HNELA16520R</v>
      </c>
      <c r="B1622" s="1" t="s">
        <v>2558</v>
      </c>
      <c r="C1622" s="1" t="s">
        <v>2014</v>
      </c>
      <c r="D1622" t="s">
        <v>2352</v>
      </c>
    </row>
    <row r="1623" spans="1:4" x14ac:dyDescent="0.25">
      <c r="A1623" s="4" t="str">
        <f>HYPERLINK("http://www.autodoc.ru/Web/price/art/HNELA16560L?analog=on","HNELA16560L")</f>
        <v>HNELA16560L</v>
      </c>
      <c r="B1623" s="1" t="s">
        <v>2559</v>
      </c>
      <c r="C1623" s="1" t="s">
        <v>2014</v>
      </c>
      <c r="D1623" t="s">
        <v>2206</v>
      </c>
    </row>
    <row r="1624" spans="1:4" x14ac:dyDescent="0.25">
      <c r="A1624" s="4" t="str">
        <f>HYPERLINK("http://www.autodoc.ru/Web/price/art/HNELA16560R?analog=on","HNELA16560R")</f>
        <v>HNELA16560R</v>
      </c>
      <c r="B1624" s="1" t="s">
        <v>2560</v>
      </c>
      <c r="C1624" s="1" t="s">
        <v>2014</v>
      </c>
      <c r="D1624" t="s">
        <v>2208</v>
      </c>
    </row>
    <row r="1625" spans="1:4" x14ac:dyDescent="0.25">
      <c r="A1625" s="4" t="str">
        <f>HYPERLINK("http://www.autodoc.ru/Web/price/art/HNELA18600?analog=on","HNELA18600")</f>
        <v>HNELA18600</v>
      </c>
      <c r="B1625" s="1" t="s">
        <v>2561</v>
      </c>
      <c r="C1625" s="1" t="s">
        <v>2457</v>
      </c>
      <c r="D1625" t="s">
        <v>2362</v>
      </c>
    </row>
    <row r="1626" spans="1:4" x14ac:dyDescent="0.25">
      <c r="A1626" s="4" t="str">
        <f>HYPERLINK("http://www.autodoc.ru/Web/price/art/HNELA16600?analog=on","HNELA16600")</f>
        <v>HNELA16600</v>
      </c>
      <c r="B1626" s="1" t="s">
        <v>2562</v>
      </c>
      <c r="C1626" s="1" t="s">
        <v>2014</v>
      </c>
      <c r="D1626" t="s">
        <v>2362</v>
      </c>
    </row>
    <row r="1627" spans="1:4" x14ac:dyDescent="0.25">
      <c r="A1627" s="4" t="str">
        <f>HYPERLINK("http://www.autodoc.ru/Web/price/art/HNELA18640?analog=on","HNELA18640")</f>
        <v>HNELA18640</v>
      </c>
      <c r="B1627" s="1" t="s">
        <v>2563</v>
      </c>
      <c r="C1627" s="1" t="s">
        <v>2457</v>
      </c>
      <c r="D1627" t="s">
        <v>2365</v>
      </c>
    </row>
    <row r="1628" spans="1:4" x14ac:dyDescent="0.25">
      <c r="A1628" s="4" t="str">
        <f>HYPERLINK("http://www.autodoc.ru/Web/price/art/HNELA20640?analog=on","HNELA20640")</f>
        <v>HNELA20640</v>
      </c>
      <c r="B1628" s="1" t="s">
        <v>2564</v>
      </c>
      <c r="C1628" s="1" t="s">
        <v>2462</v>
      </c>
      <c r="D1628" t="s">
        <v>2365</v>
      </c>
    </row>
    <row r="1629" spans="1:4" x14ac:dyDescent="0.25">
      <c r="A1629" s="4" t="str">
        <f>HYPERLINK("http://www.autodoc.ru/Web/price/art/HNELA16640?analog=on","HNELA16640")</f>
        <v>HNELA16640</v>
      </c>
      <c r="B1629" s="1" t="s">
        <v>2565</v>
      </c>
      <c r="C1629" s="1" t="s">
        <v>2014</v>
      </c>
      <c r="D1629" t="s">
        <v>2365</v>
      </c>
    </row>
    <row r="1630" spans="1:4" x14ac:dyDescent="0.25">
      <c r="A1630" s="4" t="str">
        <f>HYPERLINK("http://www.autodoc.ru/Web/price/art/HNELA16641?analog=on","HNELA16641")</f>
        <v>HNELA16641</v>
      </c>
      <c r="B1630" s="1" t="s">
        <v>2566</v>
      </c>
      <c r="C1630" s="1" t="s">
        <v>2014</v>
      </c>
      <c r="D1630" t="s">
        <v>2567</v>
      </c>
    </row>
    <row r="1631" spans="1:4" x14ac:dyDescent="0.25">
      <c r="A1631" s="4" t="str">
        <f>HYPERLINK("http://www.autodoc.ru/Web/price/art/HNELA18680?analog=on","HNELA18680")</f>
        <v>HNELA18680</v>
      </c>
      <c r="B1631" s="1" t="s">
        <v>2568</v>
      </c>
      <c r="C1631" s="1" t="s">
        <v>2457</v>
      </c>
      <c r="D1631" t="s">
        <v>2569</v>
      </c>
    </row>
    <row r="1632" spans="1:4" x14ac:dyDescent="0.25">
      <c r="A1632" s="4" t="str">
        <f>HYPERLINK("http://www.autodoc.ru/Web/price/art/HNELA16680?analog=on","HNELA16680")</f>
        <v>HNELA16680</v>
      </c>
      <c r="B1632" s="1" t="s">
        <v>2570</v>
      </c>
      <c r="C1632" s="1" t="s">
        <v>2014</v>
      </c>
      <c r="D1632" t="s">
        <v>2569</v>
      </c>
    </row>
    <row r="1633" spans="1:4" x14ac:dyDescent="0.25">
      <c r="A1633" s="4" t="str">
        <f>HYPERLINK("http://www.autodoc.ru/Web/price/art/HNELA16700?analog=on","HNELA16700")</f>
        <v>HNELA16700</v>
      </c>
      <c r="B1633" s="1" t="s">
        <v>2571</v>
      </c>
      <c r="C1633" s="1" t="s">
        <v>2014</v>
      </c>
      <c r="D1633" t="s">
        <v>2288</v>
      </c>
    </row>
    <row r="1634" spans="1:4" x14ac:dyDescent="0.25">
      <c r="A1634" s="4" t="str">
        <f>HYPERLINK("http://www.autodoc.ru/Web/price/art/HNELA18700?analog=on","HNELA18700")</f>
        <v>HNELA18700</v>
      </c>
      <c r="B1634" s="1" t="s">
        <v>2572</v>
      </c>
      <c r="C1634" s="1" t="s">
        <v>2457</v>
      </c>
      <c r="D1634" t="s">
        <v>2288</v>
      </c>
    </row>
    <row r="1635" spans="1:4" x14ac:dyDescent="0.25">
      <c r="A1635" s="4" t="str">
        <f>HYPERLINK("http://www.autodoc.ru/Web/price/art/HNELA20740L?analog=on","HNELA20740L")</f>
        <v>HNELA20740L</v>
      </c>
      <c r="B1635" s="1" t="s">
        <v>2573</v>
      </c>
      <c r="C1635" s="1" t="s">
        <v>2462</v>
      </c>
      <c r="D1635" t="s">
        <v>2293</v>
      </c>
    </row>
    <row r="1636" spans="1:4" x14ac:dyDescent="0.25">
      <c r="A1636" s="4" t="str">
        <f>HYPERLINK("http://www.autodoc.ru/Web/price/art/HNELA18740L?analog=on","HNELA18740L")</f>
        <v>HNELA18740L</v>
      </c>
      <c r="B1636" s="1" t="s">
        <v>2574</v>
      </c>
      <c r="C1636" s="1" t="s">
        <v>2457</v>
      </c>
      <c r="D1636" t="s">
        <v>2293</v>
      </c>
    </row>
    <row r="1637" spans="1:4" x14ac:dyDescent="0.25">
      <c r="A1637" s="4" t="str">
        <f>HYPERLINK("http://www.autodoc.ru/Web/price/art/HNELA16740L?analog=on","HNELA16740L")</f>
        <v>HNELA16740L</v>
      </c>
      <c r="B1637" s="1" t="s">
        <v>2575</v>
      </c>
      <c r="C1637" s="1" t="s">
        <v>2014</v>
      </c>
      <c r="D1637" t="s">
        <v>2293</v>
      </c>
    </row>
    <row r="1638" spans="1:4" x14ac:dyDescent="0.25">
      <c r="A1638" s="4" t="str">
        <f>HYPERLINK("http://www.autodoc.ru/Web/price/art/HNELA16740R?analog=on","HNELA16740R")</f>
        <v>HNELA16740R</v>
      </c>
      <c r="B1638" s="1" t="s">
        <v>2576</v>
      </c>
      <c r="C1638" s="1" t="s">
        <v>2014</v>
      </c>
      <c r="D1638" t="s">
        <v>2294</v>
      </c>
    </row>
    <row r="1639" spans="1:4" x14ac:dyDescent="0.25">
      <c r="A1639" s="4" t="str">
        <f>HYPERLINK("http://www.autodoc.ru/Web/price/art/HNELA20740R?analog=on","HNELA20740R")</f>
        <v>HNELA20740R</v>
      </c>
      <c r="B1639" s="1" t="s">
        <v>2577</v>
      </c>
      <c r="C1639" s="1" t="s">
        <v>2462</v>
      </c>
      <c r="D1639" t="s">
        <v>2294</v>
      </c>
    </row>
    <row r="1640" spans="1:4" x14ac:dyDescent="0.25">
      <c r="A1640" s="4" t="str">
        <f>HYPERLINK("http://www.autodoc.ru/Web/price/art/HNELA18740R?analog=on","HNELA18740R")</f>
        <v>HNELA18740R</v>
      </c>
      <c r="B1640" s="1" t="s">
        <v>2574</v>
      </c>
      <c r="C1640" s="1" t="s">
        <v>2457</v>
      </c>
      <c r="D1640" t="s">
        <v>2294</v>
      </c>
    </row>
    <row r="1641" spans="1:4" x14ac:dyDescent="0.25">
      <c r="A1641" s="4" t="str">
        <f>HYPERLINK("http://www.autodoc.ru/Web/price/art/HNELA18741L?analog=on","HNELA18741L")</f>
        <v>HNELA18741L</v>
      </c>
      <c r="B1641" s="1" t="s">
        <v>2578</v>
      </c>
      <c r="C1641" s="1" t="s">
        <v>2457</v>
      </c>
      <c r="D1641" t="s">
        <v>2579</v>
      </c>
    </row>
    <row r="1642" spans="1:4" x14ac:dyDescent="0.25">
      <c r="A1642" s="4" t="str">
        <f>HYPERLINK("http://www.autodoc.ru/Web/price/art/HNELA16741L?analog=on","HNELA16741L")</f>
        <v>HNELA16741L</v>
      </c>
      <c r="B1642" s="1" t="s">
        <v>2580</v>
      </c>
      <c r="C1642" s="1" t="s">
        <v>2014</v>
      </c>
      <c r="D1642" t="s">
        <v>2579</v>
      </c>
    </row>
    <row r="1643" spans="1:4" x14ac:dyDescent="0.25">
      <c r="A1643" s="4" t="str">
        <f>HYPERLINK("http://www.autodoc.ru/Web/price/art/HNELA20741L?analog=on","HNELA20741L")</f>
        <v>HNELA20741L</v>
      </c>
      <c r="B1643" s="1" t="s">
        <v>2581</v>
      </c>
      <c r="C1643" s="1" t="s">
        <v>2462</v>
      </c>
      <c r="D1643" t="s">
        <v>2579</v>
      </c>
    </row>
    <row r="1644" spans="1:4" x14ac:dyDescent="0.25">
      <c r="A1644" s="4" t="str">
        <f>HYPERLINK("http://www.autodoc.ru/Web/price/art/HNELA20741R?analog=on","HNELA20741R")</f>
        <v>HNELA20741R</v>
      </c>
      <c r="B1644" s="1" t="s">
        <v>2582</v>
      </c>
      <c r="C1644" s="1" t="s">
        <v>2462</v>
      </c>
      <c r="D1644" t="s">
        <v>2583</v>
      </c>
    </row>
    <row r="1645" spans="1:4" x14ac:dyDescent="0.25">
      <c r="A1645" s="4" t="str">
        <f>HYPERLINK("http://www.autodoc.ru/Web/price/art/HNELA16741R?analog=on","HNELA16741R")</f>
        <v>HNELA16741R</v>
      </c>
      <c r="B1645" s="1" t="s">
        <v>2584</v>
      </c>
      <c r="C1645" s="1" t="s">
        <v>2014</v>
      </c>
      <c r="D1645" t="s">
        <v>2583</v>
      </c>
    </row>
    <row r="1646" spans="1:4" x14ac:dyDescent="0.25">
      <c r="A1646" s="4" t="str">
        <f>HYPERLINK("http://www.autodoc.ru/Web/price/art/HNELA18741R?analog=on","HNELA18741R")</f>
        <v>HNELA18741R</v>
      </c>
      <c r="B1646" s="1" t="s">
        <v>2585</v>
      </c>
      <c r="C1646" s="1" t="s">
        <v>2457</v>
      </c>
      <c r="D1646" t="s">
        <v>2583</v>
      </c>
    </row>
    <row r="1647" spans="1:4" x14ac:dyDescent="0.25">
      <c r="A1647" s="4" t="str">
        <f>HYPERLINK("http://www.autodoc.ru/Web/price/art/HNELA16742L?analog=on","HNELA16742L")</f>
        <v>HNELA16742L</v>
      </c>
      <c r="B1647" s="1" t="s">
        <v>2575</v>
      </c>
      <c r="C1647" s="1" t="s">
        <v>2014</v>
      </c>
      <c r="D1647" t="s">
        <v>2290</v>
      </c>
    </row>
    <row r="1648" spans="1:4" x14ac:dyDescent="0.25">
      <c r="A1648" s="4" t="str">
        <f>HYPERLINK("http://www.autodoc.ru/Web/price/art/HNELA18742L?analog=on","HNELA18742L")</f>
        <v>HNELA18742L</v>
      </c>
      <c r="B1648" s="1" t="s">
        <v>2574</v>
      </c>
      <c r="C1648" s="1" t="s">
        <v>2457</v>
      </c>
      <c r="D1648" t="s">
        <v>2290</v>
      </c>
    </row>
    <row r="1649" spans="1:4" x14ac:dyDescent="0.25">
      <c r="A1649" s="4" t="str">
        <f>HYPERLINK("http://www.autodoc.ru/Web/price/art/HNELA16742R?analog=on","HNELA16742R")</f>
        <v>HNELA16742R</v>
      </c>
      <c r="B1649" s="1" t="s">
        <v>2576</v>
      </c>
      <c r="C1649" s="1" t="s">
        <v>2014</v>
      </c>
      <c r="D1649" t="s">
        <v>2292</v>
      </c>
    </row>
    <row r="1650" spans="1:4" x14ac:dyDescent="0.25">
      <c r="A1650" s="4" t="str">
        <f>HYPERLINK("http://www.autodoc.ru/Web/price/art/HNELA18742R?analog=on","HNELA18742R")</f>
        <v>HNELA18742R</v>
      </c>
      <c r="B1650" s="1" t="s">
        <v>2586</v>
      </c>
      <c r="C1650" s="1" t="s">
        <v>2457</v>
      </c>
      <c r="D1650" t="s">
        <v>2292</v>
      </c>
    </row>
    <row r="1651" spans="1:4" x14ac:dyDescent="0.25">
      <c r="A1651" s="4" t="str">
        <f>HYPERLINK("http://www.autodoc.ru/Web/price/art/HNELA16750L?analog=on","HNELA16750L")</f>
        <v>HNELA16750L</v>
      </c>
      <c r="B1651" s="1" t="s">
        <v>2587</v>
      </c>
      <c r="C1651" s="1" t="s">
        <v>2014</v>
      </c>
      <c r="D1651" t="s">
        <v>2588</v>
      </c>
    </row>
    <row r="1652" spans="1:4" x14ac:dyDescent="0.25">
      <c r="A1652" s="4" t="str">
        <f>HYPERLINK("http://www.autodoc.ru/Web/price/art/HNELA18750L?analog=on","HNELA18750L")</f>
        <v>HNELA18750L</v>
      </c>
      <c r="B1652" s="1" t="s">
        <v>2589</v>
      </c>
      <c r="C1652" s="1" t="s">
        <v>2457</v>
      </c>
      <c r="D1652" t="s">
        <v>2588</v>
      </c>
    </row>
    <row r="1653" spans="1:4" x14ac:dyDescent="0.25">
      <c r="A1653" s="4" t="str">
        <f>HYPERLINK("http://www.autodoc.ru/Web/price/art/HNELA18750R?analog=on","HNELA18750R")</f>
        <v>HNELA18750R</v>
      </c>
      <c r="B1653" s="1" t="s">
        <v>2590</v>
      </c>
      <c r="C1653" s="1" t="s">
        <v>2457</v>
      </c>
      <c r="D1653" t="s">
        <v>2591</v>
      </c>
    </row>
    <row r="1654" spans="1:4" x14ac:dyDescent="0.25">
      <c r="A1654" s="4" t="str">
        <f>HYPERLINK("http://www.autodoc.ru/Web/price/art/HNELA16750R?analog=on","HNELA16750R")</f>
        <v>HNELA16750R</v>
      </c>
      <c r="B1654" s="1" t="s">
        <v>2592</v>
      </c>
      <c r="C1654" s="1" t="s">
        <v>2014</v>
      </c>
      <c r="D1654" t="s">
        <v>2591</v>
      </c>
    </row>
    <row r="1655" spans="1:4" x14ac:dyDescent="0.25">
      <c r="A1655" s="4" t="str">
        <f>HYPERLINK("http://www.autodoc.ru/Web/price/art/HNELA18751L?analog=on","HNELA18751L")</f>
        <v>HNELA18751L</v>
      </c>
      <c r="B1655" s="1" t="s">
        <v>2589</v>
      </c>
      <c r="C1655" s="1" t="s">
        <v>2457</v>
      </c>
      <c r="D1655" t="s">
        <v>2374</v>
      </c>
    </row>
    <row r="1656" spans="1:4" x14ac:dyDescent="0.25">
      <c r="A1656" s="4" t="str">
        <f>HYPERLINK("http://www.autodoc.ru/Web/price/art/HNELA18751R?analog=on","HNELA18751R")</f>
        <v>HNELA18751R</v>
      </c>
      <c r="B1656" s="1" t="s">
        <v>2590</v>
      </c>
      <c r="C1656" s="1" t="s">
        <v>2457</v>
      </c>
      <c r="D1656" t="s">
        <v>2375</v>
      </c>
    </row>
    <row r="1657" spans="1:4" x14ac:dyDescent="0.25">
      <c r="A1657" s="4" t="str">
        <f>HYPERLINK("http://www.autodoc.ru/Web/price/art/HNELA209A0L?analog=on","HNELA209A0L")</f>
        <v>HNELA209A0L</v>
      </c>
      <c r="B1657" s="1" t="s">
        <v>2593</v>
      </c>
      <c r="C1657" s="1" t="s">
        <v>2462</v>
      </c>
      <c r="D1657" t="s">
        <v>2382</v>
      </c>
    </row>
    <row r="1658" spans="1:4" x14ac:dyDescent="0.25">
      <c r="A1658" s="4" t="str">
        <f>HYPERLINK("http://www.autodoc.ru/Web/price/art/HNELA169A0L?analog=on","HNELA169A0L")</f>
        <v>HNELA169A0L</v>
      </c>
      <c r="B1658" s="1" t="s">
        <v>2594</v>
      </c>
      <c r="C1658" s="1" t="s">
        <v>2014</v>
      </c>
      <c r="D1658" t="s">
        <v>2382</v>
      </c>
    </row>
    <row r="1659" spans="1:4" x14ac:dyDescent="0.25">
      <c r="A1659" s="4" t="str">
        <f>HYPERLINK("http://www.autodoc.ru/Web/price/art/HNELA189A0L?analog=on","HNELA189A0L")</f>
        <v>HNELA189A0L</v>
      </c>
      <c r="B1659" s="1" t="s">
        <v>2595</v>
      </c>
      <c r="C1659" s="1" t="s">
        <v>2457</v>
      </c>
      <c r="D1659" t="s">
        <v>2382</v>
      </c>
    </row>
    <row r="1660" spans="1:4" x14ac:dyDescent="0.25">
      <c r="A1660" s="4" t="str">
        <f>HYPERLINK("http://www.autodoc.ru/Web/price/art/HNELA189A0R?analog=on","HNELA189A0R")</f>
        <v>HNELA189A0R</v>
      </c>
      <c r="B1660" s="1" t="s">
        <v>2596</v>
      </c>
      <c r="C1660" s="1" t="s">
        <v>2457</v>
      </c>
      <c r="D1660" t="s">
        <v>2384</v>
      </c>
    </row>
    <row r="1661" spans="1:4" x14ac:dyDescent="0.25">
      <c r="A1661" s="4" t="str">
        <f>HYPERLINK("http://www.autodoc.ru/Web/price/art/HNELA209A0R?analog=on","HNELA209A0R")</f>
        <v>HNELA209A0R</v>
      </c>
      <c r="B1661" s="1" t="s">
        <v>2597</v>
      </c>
      <c r="C1661" s="1" t="s">
        <v>2462</v>
      </c>
      <c r="D1661" t="s">
        <v>2384</v>
      </c>
    </row>
    <row r="1662" spans="1:4" x14ac:dyDescent="0.25">
      <c r="A1662" s="4" t="str">
        <f>HYPERLINK("http://www.autodoc.ru/Web/price/art/HNELA169A0R?analog=on","HNELA169A0R")</f>
        <v>HNELA169A0R</v>
      </c>
      <c r="B1662" s="1" t="s">
        <v>2598</v>
      </c>
      <c r="C1662" s="1" t="s">
        <v>2014</v>
      </c>
      <c r="D1662" t="s">
        <v>2384</v>
      </c>
    </row>
    <row r="1663" spans="1:4" x14ac:dyDescent="0.25">
      <c r="A1663" s="4" t="str">
        <f>HYPERLINK("http://www.autodoc.ru/Web/price/art/HNELA169B0L?analog=on","HNELA169B0L")</f>
        <v>HNELA169B0L</v>
      </c>
      <c r="B1663" s="1" t="s">
        <v>2599</v>
      </c>
      <c r="C1663" s="1" t="s">
        <v>2014</v>
      </c>
      <c r="D1663" t="s">
        <v>2388</v>
      </c>
    </row>
    <row r="1664" spans="1:4" x14ac:dyDescent="0.25">
      <c r="A1664" s="4" t="str">
        <f>HYPERLINK("http://www.autodoc.ru/Web/price/art/HNELA209B0L?analog=on","HNELA209B0L")</f>
        <v>HNELA209B0L</v>
      </c>
      <c r="B1664" s="1" t="s">
        <v>2600</v>
      </c>
      <c r="C1664" s="1" t="s">
        <v>2462</v>
      </c>
      <c r="D1664" t="s">
        <v>2388</v>
      </c>
    </row>
    <row r="1665" spans="1:4" x14ac:dyDescent="0.25">
      <c r="A1665" s="4" t="str">
        <f>HYPERLINK("http://www.autodoc.ru/Web/price/art/HNELA189B0L?analog=on","HNELA189B0L")</f>
        <v>HNELA189B0L</v>
      </c>
      <c r="B1665" s="1" t="s">
        <v>2601</v>
      </c>
      <c r="C1665" s="1" t="s">
        <v>2457</v>
      </c>
      <c r="D1665" t="s">
        <v>2388</v>
      </c>
    </row>
    <row r="1666" spans="1:4" x14ac:dyDescent="0.25">
      <c r="A1666" s="4" t="str">
        <f>HYPERLINK("http://www.autodoc.ru/Web/price/art/HNELA189B0R?analog=on","HNELA189B0R")</f>
        <v>HNELA189B0R</v>
      </c>
      <c r="B1666" s="1" t="s">
        <v>2602</v>
      </c>
      <c r="C1666" s="1" t="s">
        <v>2457</v>
      </c>
      <c r="D1666" t="s">
        <v>2603</v>
      </c>
    </row>
    <row r="1667" spans="1:4" x14ac:dyDescent="0.25">
      <c r="A1667" s="4" t="str">
        <f>HYPERLINK("http://www.autodoc.ru/Web/price/art/HNELA209B0R?analog=on","HNELA209B0R")</f>
        <v>HNELA209B0R</v>
      </c>
      <c r="B1667" s="1" t="s">
        <v>2604</v>
      </c>
      <c r="C1667" s="1" t="s">
        <v>2462</v>
      </c>
      <c r="D1667" t="s">
        <v>2603</v>
      </c>
    </row>
    <row r="1668" spans="1:4" x14ac:dyDescent="0.25">
      <c r="A1668" s="4" t="str">
        <f>HYPERLINK("http://www.autodoc.ru/Web/price/art/HNELA169B0R?analog=on","HNELA169B0R")</f>
        <v>HNELA169B0R</v>
      </c>
      <c r="B1668" s="1" t="s">
        <v>2605</v>
      </c>
      <c r="C1668" s="1" t="s">
        <v>2014</v>
      </c>
      <c r="D1668" t="s">
        <v>2603</v>
      </c>
    </row>
    <row r="1669" spans="1:4" x14ac:dyDescent="0.25">
      <c r="A1669" s="4" t="str">
        <f>HYPERLINK("http://www.autodoc.ru/Web/price/art/HNELA169D0?analog=on","HNELA169D0")</f>
        <v>HNELA169D0</v>
      </c>
      <c r="B1669" s="1" t="s">
        <v>2606</v>
      </c>
      <c r="C1669" s="1" t="s">
        <v>2014</v>
      </c>
      <c r="D1669" t="s">
        <v>2236</v>
      </c>
    </row>
    <row r="1670" spans="1:4" x14ac:dyDescent="0.25">
      <c r="A1670" s="4" t="str">
        <f>HYPERLINK("http://www.autodoc.ru/Web/price/art/HNELA169F0P?analog=on","HNELA169F0P")</f>
        <v>HNELA169F0P</v>
      </c>
      <c r="B1670" s="1" t="s">
        <v>2607</v>
      </c>
      <c r="C1670" s="1" t="s">
        <v>2014</v>
      </c>
      <c r="D1670" t="s">
        <v>2608</v>
      </c>
    </row>
    <row r="1671" spans="1:4" x14ac:dyDescent="0.25">
      <c r="A1671" s="3" t="s">
        <v>2609</v>
      </c>
      <c r="B1671" s="3"/>
      <c r="C1671" s="3"/>
      <c r="D1671" s="3"/>
    </row>
    <row r="1672" spans="1:4" x14ac:dyDescent="0.25">
      <c r="A1672" s="4" t="str">
        <f>HYPERLINK("http://www.autodoc.ru/Web/price/art/HNELA93100B?analog=on","HNELA93100B")</f>
        <v>HNELA93100B</v>
      </c>
      <c r="B1672" s="1" t="s">
        <v>2610</v>
      </c>
      <c r="C1672" s="1" t="s">
        <v>2611</v>
      </c>
      <c r="D1672" t="s">
        <v>2259</v>
      </c>
    </row>
    <row r="1673" spans="1:4" x14ac:dyDescent="0.25">
      <c r="A1673" s="4" t="str">
        <f>HYPERLINK("http://www.autodoc.ru/Web/price/art/HNELA93160X?analog=on","HNELA93160X")</f>
        <v>HNELA93160X</v>
      </c>
      <c r="B1673" s="1" t="s">
        <v>2612</v>
      </c>
      <c r="C1673" s="1" t="s">
        <v>2611</v>
      </c>
      <c r="D1673" t="s">
        <v>2437</v>
      </c>
    </row>
    <row r="1674" spans="1:4" x14ac:dyDescent="0.25">
      <c r="A1674" s="4" t="str">
        <f>HYPERLINK("http://www.autodoc.ru/Web/price/art/HNELA93271L?analog=on","HNELA93271L")</f>
        <v>HNELA93271L</v>
      </c>
      <c r="B1674" s="1" t="s">
        <v>2613</v>
      </c>
      <c r="C1674" s="1" t="s">
        <v>2611</v>
      </c>
      <c r="D1674" t="s">
        <v>2441</v>
      </c>
    </row>
    <row r="1675" spans="1:4" x14ac:dyDescent="0.25">
      <c r="A1675" s="4" t="str">
        <f>HYPERLINK("http://www.autodoc.ru/Web/price/art/HNELA93271R?analog=on","HNELA93271R")</f>
        <v>HNELA93271R</v>
      </c>
      <c r="B1675" s="1" t="s">
        <v>2614</v>
      </c>
      <c r="C1675" s="1" t="s">
        <v>2611</v>
      </c>
      <c r="D1675" t="s">
        <v>2443</v>
      </c>
    </row>
    <row r="1676" spans="1:4" x14ac:dyDescent="0.25">
      <c r="A1676" s="4" t="str">
        <f>HYPERLINK("http://www.autodoc.ru/Web/price/art/HNELA93330?analog=on","HNELA93330")</f>
        <v>HNELA93330</v>
      </c>
      <c r="B1676" s="1" t="s">
        <v>2615</v>
      </c>
      <c r="C1676" s="1" t="s">
        <v>2611</v>
      </c>
      <c r="D1676" t="s">
        <v>2182</v>
      </c>
    </row>
    <row r="1677" spans="1:4" x14ac:dyDescent="0.25">
      <c r="A1677" s="3" t="s">
        <v>2616</v>
      </c>
      <c r="B1677" s="3"/>
      <c r="C1677" s="3"/>
      <c r="D1677" s="3"/>
    </row>
    <row r="1678" spans="1:4" x14ac:dyDescent="0.25">
      <c r="A1678" s="4" t="str">
        <f>HYPERLINK("http://www.autodoc.ru/Web/price/art/HNAVA10000HN?analog=on","HNAVA10000HN")</f>
        <v>HNAVA10000HN</v>
      </c>
      <c r="B1678" s="1" t="s">
        <v>2617</v>
      </c>
      <c r="C1678" s="1" t="s">
        <v>1181</v>
      </c>
      <c r="D1678" t="s">
        <v>2618</v>
      </c>
    </row>
    <row r="1679" spans="1:4" x14ac:dyDescent="0.25">
      <c r="A1679" s="4" t="str">
        <f>HYPERLINK("http://www.autodoc.ru/Web/price/art/HNAVA10000BN?analog=on","HNAVA10000BN")</f>
        <v>HNAVA10000BN</v>
      </c>
      <c r="B1679" s="1" t="s">
        <v>2619</v>
      </c>
      <c r="C1679" s="1" t="s">
        <v>1181</v>
      </c>
      <c r="D1679" t="s">
        <v>2620</v>
      </c>
    </row>
    <row r="1680" spans="1:4" x14ac:dyDescent="0.25">
      <c r="A1680" s="4" t="str">
        <f>HYPERLINK("http://www.autodoc.ru/Web/price/art/HNAVA10000L?analog=on","HNAVA10000L")</f>
        <v>HNAVA10000L</v>
      </c>
      <c r="B1680" s="1" t="s">
        <v>2621</v>
      </c>
      <c r="C1680" s="1" t="s">
        <v>1181</v>
      </c>
      <c r="D1680" t="s">
        <v>2622</v>
      </c>
    </row>
    <row r="1681" spans="1:4" x14ac:dyDescent="0.25">
      <c r="A1681" s="4" t="str">
        <f>HYPERLINK("http://www.autodoc.ru/Web/price/art/HNAVA10000R?analog=on","HNAVA10000R")</f>
        <v>HNAVA10000R</v>
      </c>
      <c r="B1681" s="1" t="s">
        <v>2623</v>
      </c>
      <c r="C1681" s="1" t="s">
        <v>1181</v>
      </c>
      <c r="D1681" t="s">
        <v>2624</v>
      </c>
    </row>
    <row r="1682" spans="1:4" x14ac:dyDescent="0.25">
      <c r="A1682" s="4" t="str">
        <f>HYPERLINK("http://www.autodoc.ru/Web/price/art/HNAVA14000L?analog=on","HNAVA14000L")</f>
        <v>HNAVA14000L</v>
      </c>
      <c r="B1682" s="1" t="s">
        <v>2625</v>
      </c>
      <c r="C1682" s="1" t="s">
        <v>2626</v>
      </c>
      <c r="D1682" t="s">
        <v>2627</v>
      </c>
    </row>
    <row r="1683" spans="1:4" x14ac:dyDescent="0.25">
      <c r="A1683" s="4" t="str">
        <f>HYPERLINK("http://www.autodoc.ru/Web/price/art/HNAVA14000R?analog=on","HNAVA14000R")</f>
        <v>HNAVA14000R</v>
      </c>
      <c r="B1683" s="1" t="s">
        <v>2628</v>
      </c>
      <c r="C1683" s="1" t="s">
        <v>2626</v>
      </c>
      <c r="D1683" t="s">
        <v>2629</v>
      </c>
    </row>
    <row r="1684" spans="1:4" x14ac:dyDescent="0.25">
      <c r="A1684" s="4" t="str">
        <f>HYPERLINK("http://www.autodoc.ru/Web/price/art/HNAVA10001HN?analog=on","HNAVA10001HN")</f>
        <v>HNAVA10001HN</v>
      </c>
      <c r="B1684" s="1" t="s">
        <v>2619</v>
      </c>
      <c r="C1684" s="1" t="s">
        <v>1181</v>
      </c>
      <c r="D1684" t="s">
        <v>2630</v>
      </c>
    </row>
    <row r="1685" spans="1:4" x14ac:dyDescent="0.25">
      <c r="A1685" s="4" t="str">
        <f>HYPERLINK("http://www.autodoc.ru/Web/price/art/HNAVA14001L?analog=on","HNAVA14001L")</f>
        <v>HNAVA14001L</v>
      </c>
      <c r="B1685" s="1" t="s">
        <v>2625</v>
      </c>
      <c r="C1685" s="1" t="s">
        <v>2626</v>
      </c>
      <c r="D1685" t="s">
        <v>2631</v>
      </c>
    </row>
    <row r="1686" spans="1:4" x14ac:dyDescent="0.25">
      <c r="A1686" s="4" t="str">
        <f>HYPERLINK("http://www.autodoc.ru/Web/price/art/HNAVA14001R?analog=on","HNAVA14001R")</f>
        <v>HNAVA14001R</v>
      </c>
      <c r="B1686" s="1" t="s">
        <v>2628</v>
      </c>
      <c r="C1686" s="1" t="s">
        <v>2626</v>
      </c>
      <c r="D1686" t="s">
        <v>2632</v>
      </c>
    </row>
    <row r="1687" spans="1:4" x14ac:dyDescent="0.25">
      <c r="A1687" s="4" t="str">
        <f>HYPERLINK("http://www.autodoc.ru/Web/price/art/HNAVA10002BL?analog=on","HNAVA10002BL")</f>
        <v>HNAVA10002BL</v>
      </c>
      <c r="B1687" s="1" t="s">
        <v>2621</v>
      </c>
      <c r="C1687" s="1" t="s">
        <v>1181</v>
      </c>
      <c r="D1687" t="s">
        <v>2633</v>
      </c>
    </row>
    <row r="1688" spans="1:4" x14ac:dyDescent="0.25">
      <c r="A1688" s="4" t="str">
        <f>HYPERLINK("http://www.autodoc.ru/Web/price/art/HNAVA10002BR?analog=on","HNAVA10002BR")</f>
        <v>HNAVA10002BR</v>
      </c>
      <c r="B1688" s="1" t="s">
        <v>2623</v>
      </c>
      <c r="C1688" s="1" t="s">
        <v>1181</v>
      </c>
      <c r="D1688" t="s">
        <v>2634</v>
      </c>
    </row>
    <row r="1689" spans="1:4" x14ac:dyDescent="0.25">
      <c r="A1689" s="4" t="str">
        <f>HYPERLINK("http://www.autodoc.ru/Web/price/art/HNAVA14002L?analog=on","HNAVA14002L")</f>
        <v>HNAVA14002L</v>
      </c>
      <c r="B1689" s="1" t="s">
        <v>2635</v>
      </c>
      <c r="C1689" s="1" t="s">
        <v>2626</v>
      </c>
      <c r="D1689" t="s">
        <v>2636</v>
      </c>
    </row>
    <row r="1690" spans="1:4" x14ac:dyDescent="0.25">
      <c r="A1690" s="4" t="str">
        <f>HYPERLINK("http://www.autodoc.ru/Web/price/art/HNAVA14002R?analog=on","HNAVA14002R")</f>
        <v>HNAVA14002R</v>
      </c>
      <c r="B1690" s="1" t="s">
        <v>2637</v>
      </c>
      <c r="C1690" s="1" t="s">
        <v>2626</v>
      </c>
      <c r="D1690" t="s">
        <v>2638</v>
      </c>
    </row>
    <row r="1691" spans="1:4" x14ac:dyDescent="0.25">
      <c r="A1691" s="4" t="str">
        <f>HYPERLINK("http://www.autodoc.ru/Web/price/art/HNAVA14003L?analog=on","HNAVA14003L")</f>
        <v>HNAVA14003L</v>
      </c>
      <c r="B1691" s="1" t="s">
        <v>2625</v>
      </c>
      <c r="C1691" s="1" t="s">
        <v>2626</v>
      </c>
      <c r="D1691" t="s">
        <v>2639</v>
      </c>
    </row>
    <row r="1692" spans="1:4" x14ac:dyDescent="0.25">
      <c r="A1692" s="4" t="str">
        <f>HYPERLINK("http://www.autodoc.ru/Web/price/art/HNAVA14003R?analog=on","HNAVA14003R")</f>
        <v>HNAVA14003R</v>
      </c>
      <c r="B1692" s="1" t="s">
        <v>2628</v>
      </c>
      <c r="C1692" s="1" t="s">
        <v>2626</v>
      </c>
      <c r="D1692" t="s">
        <v>2640</v>
      </c>
    </row>
    <row r="1693" spans="1:4" x14ac:dyDescent="0.25">
      <c r="A1693" s="4" t="str">
        <f>HYPERLINK("http://www.autodoc.ru/Web/price/art/HNAVA14004L?analog=on","HNAVA14004L")</f>
        <v>HNAVA14004L</v>
      </c>
      <c r="B1693" s="1" t="s">
        <v>2635</v>
      </c>
      <c r="C1693" s="1" t="s">
        <v>2626</v>
      </c>
      <c r="D1693" t="s">
        <v>2641</v>
      </c>
    </row>
    <row r="1694" spans="1:4" x14ac:dyDescent="0.25">
      <c r="A1694" s="4" t="str">
        <f>HYPERLINK("http://www.autodoc.ru/Web/price/art/HNAVA14004R?analog=on","HNAVA14004R")</f>
        <v>HNAVA14004R</v>
      </c>
      <c r="B1694" s="1" t="s">
        <v>2637</v>
      </c>
      <c r="C1694" s="1" t="s">
        <v>2626</v>
      </c>
      <c r="D1694" t="s">
        <v>2642</v>
      </c>
    </row>
    <row r="1695" spans="1:4" x14ac:dyDescent="0.25">
      <c r="A1695" s="4" t="str">
        <f>HYPERLINK("http://www.autodoc.ru/Web/price/art/HNAVA14050L?analog=on","HNAVA14050L")</f>
        <v>HNAVA14050L</v>
      </c>
      <c r="B1695" s="1" t="s">
        <v>2643</v>
      </c>
      <c r="C1695" s="1" t="s">
        <v>2626</v>
      </c>
      <c r="D1695" t="s">
        <v>2644</v>
      </c>
    </row>
    <row r="1696" spans="1:4" x14ac:dyDescent="0.25">
      <c r="A1696" s="4" t="str">
        <f>HYPERLINK("http://www.autodoc.ru/Web/price/art/HNAVA14050R?analog=on","HNAVA14050R")</f>
        <v>HNAVA14050R</v>
      </c>
      <c r="B1696" s="1" t="s">
        <v>2645</v>
      </c>
      <c r="C1696" s="1" t="s">
        <v>2626</v>
      </c>
      <c r="D1696" t="s">
        <v>2646</v>
      </c>
    </row>
    <row r="1697" spans="1:4" x14ac:dyDescent="0.25">
      <c r="A1697" s="4" t="str">
        <f>HYPERLINK("http://www.autodoc.ru/Web/price/art/HNAVA10070L?analog=on","HNAVA10070L")</f>
        <v>HNAVA10070L</v>
      </c>
      <c r="B1697" s="1" t="s">
        <v>2647</v>
      </c>
      <c r="C1697" s="1" t="s">
        <v>1181</v>
      </c>
      <c r="D1697" t="s">
        <v>2648</v>
      </c>
    </row>
    <row r="1698" spans="1:4" x14ac:dyDescent="0.25">
      <c r="A1698" s="4" t="str">
        <f>HYPERLINK("http://www.autodoc.ru/Web/price/art/HNAVA10070R?analog=on","HNAVA10070R")</f>
        <v>HNAVA10070R</v>
      </c>
      <c r="B1698" s="1" t="s">
        <v>2649</v>
      </c>
      <c r="C1698" s="1" t="s">
        <v>1181</v>
      </c>
      <c r="D1698" t="s">
        <v>2650</v>
      </c>
    </row>
    <row r="1699" spans="1:4" x14ac:dyDescent="0.25">
      <c r="A1699" s="4" t="str">
        <f>HYPERLINK("http://www.autodoc.ru/Web/price/art/HNAVA14070L?analog=on","HNAVA14070L")</f>
        <v>HNAVA14070L</v>
      </c>
      <c r="B1699" s="1" t="s">
        <v>2651</v>
      </c>
      <c r="C1699" s="1" t="s">
        <v>2626</v>
      </c>
      <c r="D1699" t="s">
        <v>2652</v>
      </c>
    </row>
    <row r="1700" spans="1:4" x14ac:dyDescent="0.25">
      <c r="A1700" s="4" t="str">
        <f>HYPERLINK("http://www.autodoc.ru/Web/price/art/HNAVA14070R?analog=on","HNAVA14070R")</f>
        <v>HNAVA14070R</v>
      </c>
      <c r="B1700" s="1" t="s">
        <v>2653</v>
      </c>
      <c r="C1700" s="1" t="s">
        <v>2626</v>
      </c>
      <c r="D1700" t="s">
        <v>2654</v>
      </c>
    </row>
    <row r="1701" spans="1:4" x14ac:dyDescent="0.25">
      <c r="A1701" s="4" t="str">
        <f>HYPERLINK("http://www.autodoc.ru/Web/price/art/HNAVA14071L?analog=on","HNAVA14071L")</f>
        <v>HNAVA14071L</v>
      </c>
      <c r="B1701" s="1" t="s">
        <v>2655</v>
      </c>
      <c r="C1701" s="1" t="s">
        <v>2626</v>
      </c>
      <c r="D1701" t="s">
        <v>2656</v>
      </c>
    </row>
    <row r="1702" spans="1:4" x14ac:dyDescent="0.25">
      <c r="A1702" s="4" t="str">
        <f>HYPERLINK("http://www.autodoc.ru/Web/price/art/HNAVA14071R?analog=on","HNAVA14071R")</f>
        <v>HNAVA14071R</v>
      </c>
      <c r="B1702" s="1" t="s">
        <v>2657</v>
      </c>
      <c r="C1702" s="1" t="s">
        <v>2626</v>
      </c>
      <c r="D1702" t="s">
        <v>2658</v>
      </c>
    </row>
    <row r="1703" spans="1:4" x14ac:dyDescent="0.25">
      <c r="A1703" s="4" t="str">
        <f>HYPERLINK("http://www.autodoc.ru/Web/price/art/HNAVA14072L?analog=on","HNAVA14072L")</f>
        <v>HNAVA14072L</v>
      </c>
      <c r="B1703" s="1" t="s">
        <v>2651</v>
      </c>
      <c r="C1703" s="1" t="s">
        <v>2626</v>
      </c>
      <c r="D1703" t="s">
        <v>2659</v>
      </c>
    </row>
    <row r="1704" spans="1:4" x14ac:dyDescent="0.25">
      <c r="A1704" s="4" t="str">
        <f>HYPERLINK("http://www.autodoc.ru/Web/price/art/HNAVA14072R?analog=on","HNAVA14072R")</f>
        <v>HNAVA14072R</v>
      </c>
      <c r="B1704" s="1" t="s">
        <v>2653</v>
      </c>
      <c r="C1704" s="1" t="s">
        <v>2626</v>
      </c>
      <c r="D1704" t="s">
        <v>2660</v>
      </c>
    </row>
    <row r="1705" spans="1:4" x14ac:dyDescent="0.25">
      <c r="A1705" s="4" t="str">
        <f>HYPERLINK("http://www.autodoc.ru/Web/price/art/HNAVA14073N?analog=on","HNAVA14073N")</f>
        <v>HNAVA14073N</v>
      </c>
      <c r="B1705" s="1" t="s">
        <v>2661</v>
      </c>
      <c r="C1705" s="1" t="s">
        <v>2626</v>
      </c>
      <c r="D1705" t="s">
        <v>2662</v>
      </c>
    </row>
    <row r="1706" spans="1:4" x14ac:dyDescent="0.25">
      <c r="A1706" s="4" t="str">
        <f>HYPERLINK("http://www.autodoc.ru/Web/price/art/HNAVA10100?analog=on","HNAVA10100")</f>
        <v>HNAVA10100</v>
      </c>
      <c r="B1706" s="1" t="s">
        <v>2663</v>
      </c>
      <c r="C1706" s="1" t="s">
        <v>1181</v>
      </c>
      <c r="D1706" t="s">
        <v>2664</v>
      </c>
    </row>
    <row r="1707" spans="1:4" x14ac:dyDescent="0.25">
      <c r="A1707" s="4" t="str">
        <f>HYPERLINK("http://www.autodoc.ru/Web/price/art/HNAVA14100?analog=on","HNAVA14100")</f>
        <v>HNAVA14100</v>
      </c>
      <c r="B1707" s="1" t="s">
        <v>2665</v>
      </c>
      <c r="C1707" s="1" t="s">
        <v>2626</v>
      </c>
      <c r="D1707" t="s">
        <v>2666</v>
      </c>
    </row>
    <row r="1708" spans="1:4" x14ac:dyDescent="0.25">
      <c r="A1708" s="4" t="str">
        <f>HYPERLINK("http://www.autodoc.ru/Web/price/art/HNAVA10160?analog=on","HNAVA10160")</f>
        <v>HNAVA10160</v>
      </c>
      <c r="B1708" s="1" t="s">
        <v>2667</v>
      </c>
      <c r="C1708" s="1" t="s">
        <v>1181</v>
      </c>
      <c r="D1708" t="s">
        <v>2668</v>
      </c>
    </row>
    <row r="1709" spans="1:4" x14ac:dyDescent="0.25">
      <c r="A1709" s="4" t="str">
        <f>HYPERLINK("http://www.autodoc.ru/Web/price/art/HNAVA14160?analog=on","HNAVA14160")</f>
        <v>HNAVA14160</v>
      </c>
      <c r="B1709" s="1" t="s">
        <v>2669</v>
      </c>
      <c r="C1709" s="1" t="s">
        <v>2626</v>
      </c>
      <c r="D1709" t="s">
        <v>2670</v>
      </c>
    </row>
    <row r="1710" spans="1:4" x14ac:dyDescent="0.25">
      <c r="A1710" s="4" t="str">
        <f>HYPERLINK("http://www.autodoc.ru/Web/price/art/HNAVA10190?analog=on","HNAVA10190")</f>
        <v>HNAVA10190</v>
      </c>
      <c r="B1710" s="1" t="s">
        <v>2671</v>
      </c>
      <c r="C1710" s="1" t="s">
        <v>1181</v>
      </c>
      <c r="D1710" t="s">
        <v>2672</v>
      </c>
    </row>
    <row r="1711" spans="1:4" x14ac:dyDescent="0.25">
      <c r="A1711" s="4" t="str">
        <f>HYPERLINK("http://www.autodoc.ru/Web/price/art/HNAVA14190?analog=on","HNAVA14190")</f>
        <v>HNAVA14190</v>
      </c>
      <c r="B1711" s="1" t="s">
        <v>2673</v>
      </c>
      <c r="C1711" s="1" t="s">
        <v>2626</v>
      </c>
      <c r="D1711" t="s">
        <v>2674</v>
      </c>
    </row>
    <row r="1712" spans="1:4" x14ac:dyDescent="0.25">
      <c r="A1712" s="4" t="str">
        <f>HYPERLINK("http://www.autodoc.ru/Web/price/art/HNAVA14240?analog=on","HNAVA14240")</f>
        <v>HNAVA14240</v>
      </c>
      <c r="B1712" s="1" t="s">
        <v>2675</v>
      </c>
      <c r="C1712" s="1" t="s">
        <v>2626</v>
      </c>
      <c r="D1712" t="s">
        <v>2676</v>
      </c>
    </row>
    <row r="1713" spans="1:4" x14ac:dyDescent="0.25">
      <c r="A1713" s="4" t="str">
        <f>HYPERLINK("http://www.autodoc.ru/Web/price/art/HNAVA10240?analog=on","HNAVA10240")</f>
        <v>HNAVA10240</v>
      </c>
      <c r="B1713" s="1" t="s">
        <v>2677</v>
      </c>
      <c r="C1713" s="1" t="s">
        <v>1181</v>
      </c>
      <c r="D1713" t="s">
        <v>2678</v>
      </c>
    </row>
    <row r="1714" spans="1:4" x14ac:dyDescent="0.25">
      <c r="A1714" s="4" t="str">
        <f>HYPERLINK("http://www.autodoc.ru/Web/price/art/HNAVA10241?analog=on","HNAVA10241")</f>
        <v>HNAVA10241</v>
      </c>
      <c r="B1714" s="1" t="s">
        <v>2677</v>
      </c>
      <c r="C1714" s="1" t="s">
        <v>1181</v>
      </c>
      <c r="D1714" t="s">
        <v>2676</v>
      </c>
    </row>
    <row r="1715" spans="1:4" x14ac:dyDescent="0.25">
      <c r="A1715" s="4" t="str">
        <f>HYPERLINK("http://www.autodoc.ru/Web/price/art/HNAVA10270L?analog=on","HNAVA10270L")</f>
        <v>HNAVA10270L</v>
      </c>
      <c r="B1715" s="1" t="s">
        <v>2679</v>
      </c>
      <c r="C1715" s="1" t="s">
        <v>1181</v>
      </c>
      <c r="D1715" t="s">
        <v>2680</v>
      </c>
    </row>
    <row r="1716" spans="1:4" x14ac:dyDescent="0.25">
      <c r="A1716" s="4" t="str">
        <f>HYPERLINK("http://www.autodoc.ru/Web/price/art/HNAVA10270R?analog=on","HNAVA10270R")</f>
        <v>HNAVA10270R</v>
      </c>
      <c r="B1716" s="1" t="s">
        <v>2681</v>
      </c>
      <c r="C1716" s="1" t="s">
        <v>1181</v>
      </c>
      <c r="D1716" t="s">
        <v>2682</v>
      </c>
    </row>
    <row r="1717" spans="1:4" x14ac:dyDescent="0.25">
      <c r="A1717" s="4" t="str">
        <f>HYPERLINK("http://www.autodoc.ru/Web/price/art/HNAVA10271L?analog=on","HNAVA10271L")</f>
        <v>HNAVA10271L</v>
      </c>
      <c r="B1717" s="1" t="s">
        <v>2683</v>
      </c>
      <c r="C1717" s="1" t="s">
        <v>1181</v>
      </c>
      <c r="D1717" t="s">
        <v>2684</v>
      </c>
    </row>
    <row r="1718" spans="1:4" x14ac:dyDescent="0.25">
      <c r="A1718" s="4" t="str">
        <f>HYPERLINK("http://www.autodoc.ru/Web/price/art/HNAVA10271R?analog=on","HNAVA10271R")</f>
        <v>HNAVA10271R</v>
      </c>
      <c r="B1718" s="1" t="s">
        <v>2685</v>
      </c>
      <c r="C1718" s="1" t="s">
        <v>1181</v>
      </c>
      <c r="D1718" t="s">
        <v>2686</v>
      </c>
    </row>
    <row r="1719" spans="1:4" x14ac:dyDescent="0.25">
      <c r="A1719" s="4" t="str">
        <f>HYPERLINK("http://www.autodoc.ru/Web/price/art/HNSOL11280L?analog=on","HNSOL11280L")</f>
        <v>HNSOL11280L</v>
      </c>
      <c r="B1719" s="1" t="s">
        <v>2687</v>
      </c>
      <c r="C1719" s="1" t="s">
        <v>627</v>
      </c>
      <c r="D1719" t="s">
        <v>2688</v>
      </c>
    </row>
    <row r="1720" spans="1:4" x14ac:dyDescent="0.25">
      <c r="A1720" s="4" t="str">
        <f>HYPERLINK("http://www.autodoc.ru/Web/price/art/HNSOL11280R?analog=on","HNSOL11280R")</f>
        <v>HNSOL11280R</v>
      </c>
      <c r="B1720" s="1" t="s">
        <v>2689</v>
      </c>
      <c r="C1720" s="1" t="s">
        <v>627</v>
      </c>
      <c r="D1720" t="s">
        <v>2690</v>
      </c>
    </row>
    <row r="1721" spans="1:4" x14ac:dyDescent="0.25">
      <c r="A1721" s="4" t="str">
        <f>HYPERLINK("http://www.autodoc.ru/Web/price/art/HNAVA10300L?analog=on","HNAVA10300L")</f>
        <v>HNAVA10300L</v>
      </c>
      <c r="B1721" s="1" t="s">
        <v>2691</v>
      </c>
      <c r="C1721" s="1" t="s">
        <v>1181</v>
      </c>
      <c r="D1721" t="s">
        <v>2692</v>
      </c>
    </row>
    <row r="1722" spans="1:4" x14ac:dyDescent="0.25">
      <c r="A1722" s="4" t="str">
        <f>HYPERLINK("http://www.autodoc.ru/Web/price/art/HNAVA10300R?analog=on","HNAVA10300R")</f>
        <v>HNAVA10300R</v>
      </c>
      <c r="B1722" s="1" t="s">
        <v>2693</v>
      </c>
      <c r="C1722" s="1" t="s">
        <v>1181</v>
      </c>
      <c r="D1722" t="s">
        <v>2694</v>
      </c>
    </row>
    <row r="1723" spans="1:4" x14ac:dyDescent="0.25">
      <c r="A1723" s="4" t="str">
        <f>HYPERLINK("http://www.autodoc.ru/Web/price/art/HNAVA14300L?analog=on","HNAVA14300L")</f>
        <v>HNAVA14300L</v>
      </c>
      <c r="B1723" s="1" t="s">
        <v>2695</v>
      </c>
      <c r="C1723" s="1" t="s">
        <v>2626</v>
      </c>
      <c r="D1723" t="s">
        <v>2696</v>
      </c>
    </row>
    <row r="1724" spans="1:4" x14ac:dyDescent="0.25">
      <c r="A1724" s="4" t="str">
        <f>HYPERLINK("http://www.autodoc.ru/Web/price/art/HNAVA14300R?analog=on","HNAVA14300R")</f>
        <v>HNAVA14300R</v>
      </c>
      <c r="B1724" s="1" t="s">
        <v>2697</v>
      </c>
      <c r="C1724" s="1" t="s">
        <v>2626</v>
      </c>
      <c r="D1724" t="s">
        <v>2698</v>
      </c>
    </row>
    <row r="1725" spans="1:4" x14ac:dyDescent="0.25">
      <c r="A1725" s="4" t="str">
        <f>HYPERLINK("http://www.autodoc.ru/Web/price/art/HNAVA10330?analog=on","HNAVA10330")</f>
        <v>HNAVA10330</v>
      </c>
      <c r="B1725" s="1" t="s">
        <v>2699</v>
      </c>
      <c r="C1725" s="1" t="s">
        <v>1181</v>
      </c>
      <c r="D1725" t="s">
        <v>2700</v>
      </c>
    </row>
    <row r="1726" spans="1:4" x14ac:dyDescent="0.25">
      <c r="A1726" s="4" t="str">
        <f>HYPERLINK("http://www.autodoc.ru/Web/price/art/HNAVA10340L?analog=on","HNAVA10340L")</f>
        <v>HNAVA10340L</v>
      </c>
      <c r="B1726" s="1" t="s">
        <v>2701</v>
      </c>
      <c r="C1726" s="1" t="s">
        <v>1181</v>
      </c>
      <c r="D1726" t="s">
        <v>2702</v>
      </c>
    </row>
    <row r="1727" spans="1:4" x14ac:dyDescent="0.25">
      <c r="A1727" s="4" t="str">
        <f>HYPERLINK("http://www.autodoc.ru/Web/price/art/HNAVA10340R?analog=on","HNAVA10340R")</f>
        <v>HNAVA10340R</v>
      </c>
      <c r="B1727" s="1" t="s">
        <v>2703</v>
      </c>
      <c r="C1727" s="1" t="s">
        <v>1181</v>
      </c>
      <c r="D1727" t="s">
        <v>2704</v>
      </c>
    </row>
    <row r="1728" spans="1:4" x14ac:dyDescent="0.25">
      <c r="A1728" s="4" t="str">
        <f>HYPERLINK("http://www.autodoc.ru/Web/price/art/HNAVA10380?analog=on","HNAVA10380")</f>
        <v>HNAVA10380</v>
      </c>
      <c r="B1728" s="1" t="s">
        <v>2705</v>
      </c>
      <c r="C1728" s="1" t="s">
        <v>1181</v>
      </c>
      <c r="D1728" t="s">
        <v>2706</v>
      </c>
    </row>
    <row r="1729" spans="1:4" x14ac:dyDescent="0.25">
      <c r="A1729" s="4" t="str">
        <f>HYPERLINK("http://www.autodoc.ru/Web/price/art/HNAVA10450L?analog=on","HNAVA10450L")</f>
        <v>HNAVA10450L</v>
      </c>
      <c r="B1729" s="1" t="s">
        <v>2707</v>
      </c>
      <c r="C1729" s="1" t="s">
        <v>1181</v>
      </c>
      <c r="D1729" t="s">
        <v>2708</v>
      </c>
    </row>
    <row r="1730" spans="1:4" x14ac:dyDescent="0.25">
      <c r="A1730" s="4" t="str">
        <f>HYPERLINK("http://www.autodoc.ru/Web/price/art/HNAVA10450R?analog=on","HNAVA10450R")</f>
        <v>HNAVA10450R</v>
      </c>
      <c r="B1730" s="1" t="s">
        <v>2709</v>
      </c>
      <c r="C1730" s="1" t="s">
        <v>1181</v>
      </c>
      <c r="D1730" t="s">
        <v>2710</v>
      </c>
    </row>
    <row r="1731" spans="1:4" x14ac:dyDescent="0.25">
      <c r="A1731" s="4" t="str">
        <f>HYPERLINK("http://www.autodoc.ru/Web/price/art/HNAVA14450L?analog=on","HNAVA14450L")</f>
        <v>HNAVA14450L</v>
      </c>
      <c r="B1731" s="1" t="s">
        <v>2711</v>
      </c>
      <c r="C1731" s="1" t="s">
        <v>2626</v>
      </c>
      <c r="D1731" t="s">
        <v>2712</v>
      </c>
    </row>
    <row r="1732" spans="1:4" x14ac:dyDescent="0.25">
      <c r="A1732" s="4" t="str">
        <f>HYPERLINK("http://www.autodoc.ru/Web/price/art/HNAVA14450R?analog=on","HNAVA14450R")</f>
        <v>HNAVA14450R</v>
      </c>
      <c r="B1732" s="1" t="s">
        <v>2713</v>
      </c>
      <c r="C1732" s="1" t="s">
        <v>2626</v>
      </c>
      <c r="D1732" t="s">
        <v>2714</v>
      </c>
    </row>
    <row r="1733" spans="1:4" x14ac:dyDescent="0.25">
      <c r="A1733" s="4" t="str">
        <f>HYPERLINK("http://www.autodoc.ru/Web/price/art/HNAVA10451L?analog=on","HNAVA10451L")</f>
        <v>HNAVA10451L</v>
      </c>
      <c r="B1733" s="1" t="s">
        <v>2715</v>
      </c>
      <c r="C1733" s="1" t="s">
        <v>1181</v>
      </c>
      <c r="D1733" t="s">
        <v>2716</v>
      </c>
    </row>
    <row r="1734" spans="1:4" x14ac:dyDescent="0.25">
      <c r="A1734" s="4" t="str">
        <f>HYPERLINK("http://www.autodoc.ru/Web/price/art/HNAVA10451R?analog=on","HNAVA10451R")</f>
        <v>HNAVA10451R</v>
      </c>
      <c r="B1734" s="1" t="s">
        <v>2717</v>
      </c>
      <c r="C1734" s="1" t="s">
        <v>1181</v>
      </c>
      <c r="D1734" t="s">
        <v>2718</v>
      </c>
    </row>
    <row r="1735" spans="1:4" x14ac:dyDescent="0.25">
      <c r="A1735" s="4" t="str">
        <f>HYPERLINK("http://www.autodoc.ru/Web/price/art/HNAVA14451L?analog=on","HNAVA14451L")</f>
        <v>HNAVA14451L</v>
      </c>
      <c r="B1735" s="1" t="s">
        <v>2719</v>
      </c>
      <c r="C1735" s="1" t="s">
        <v>2626</v>
      </c>
      <c r="D1735" t="s">
        <v>2720</v>
      </c>
    </row>
    <row r="1736" spans="1:4" x14ac:dyDescent="0.25">
      <c r="A1736" s="4" t="str">
        <f>HYPERLINK("http://www.autodoc.ru/Web/price/art/HNAVA14451R?analog=on","HNAVA14451R")</f>
        <v>HNAVA14451R</v>
      </c>
      <c r="B1736" s="1" t="s">
        <v>2721</v>
      </c>
      <c r="C1736" s="1" t="s">
        <v>2626</v>
      </c>
      <c r="D1736" t="s">
        <v>2722</v>
      </c>
    </row>
    <row r="1737" spans="1:4" x14ac:dyDescent="0.25">
      <c r="A1737" s="4" t="str">
        <f>HYPERLINK("http://www.autodoc.ru/Web/price/art/HNAVA10452L?analog=on","HNAVA10452L")</f>
        <v>HNAVA10452L</v>
      </c>
      <c r="B1737" s="1" t="s">
        <v>2723</v>
      </c>
      <c r="C1737" s="1" t="s">
        <v>1181</v>
      </c>
      <c r="D1737" t="s">
        <v>2724</v>
      </c>
    </row>
    <row r="1738" spans="1:4" x14ac:dyDescent="0.25">
      <c r="A1738" s="4" t="str">
        <f>HYPERLINK("http://www.autodoc.ru/Web/price/art/HNAVA10452R?analog=on","HNAVA10452R")</f>
        <v>HNAVA10452R</v>
      </c>
      <c r="B1738" s="1" t="s">
        <v>2725</v>
      </c>
      <c r="C1738" s="1" t="s">
        <v>1181</v>
      </c>
      <c r="D1738" t="s">
        <v>2726</v>
      </c>
    </row>
    <row r="1739" spans="1:4" x14ac:dyDescent="0.25">
      <c r="A1739" s="4" t="str">
        <f>HYPERLINK("http://www.autodoc.ru/Web/price/art/HNAVA10453L?analog=on","HNAVA10453L")</f>
        <v>HNAVA10453L</v>
      </c>
      <c r="B1739" s="1" t="s">
        <v>2727</v>
      </c>
      <c r="C1739" s="1" t="s">
        <v>1181</v>
      </c>
      <c r="D1739" t="s">
        <v>2728</v>
      </c>
    </row>
    <row r="1740" spans="1:4" x14ac:dyDescent="0.25">
      <c r="A1740" s="4" t="str">
        <f>HYPERLINK("http://www.autodoc.ru/Web/price/art/HNAVA10453R?analog=on","HNAVA10453R")</f>
        <v>HNAVA10453R</v>
      </c>
      <c r="B1740" s="1" t="s">
        <v>2729</v>
      </c>
      <c r="C1740" s="1" t="s">
        <v>1181</v>
      </c>
      <c r="D1740" t="s">
        <v>2730</v>
      </c>
    </row>
    <row r="1741" spans="1:4" x14ac:dyDescent="0.25">
      <c r="A1741" s="4" t="str">
        <f>HYPERLINK("http://www.autodoc.ru/Web/price/art/HNAVA10510L?analog=on","HNAVA10510L")</f>
        <v>HNAVA10510L</v>
      </c>
      <c r="B1741" s="1" t="s">
        <v>2731</v>
      </c>
      <c r="C1741" s="1" t="s">
        <v>1181</v>
      </c>
      <c r="D1741" t="s">
        <v>2732</v>
      </c>
    </row>
    <row r="1742" spans="1:4" x14ac:dyDescent="0.25">
      <c r="A1742" s="4" t="str">
        <f>HYPERLINK("http://www.autodoc.ru/Web/price/art/HNAVA10510R?analog=on","HNAVA10510R")</f>
        <v>HNAVA10510R</v>
      </c>
      <c r="B1742" s="1" t="s">
        <v>2733</v>
      </c>
      <c r="C1742" s="1" t="s">
        <v>1181</v>
      </c>
      <c r="D1742" t="s">
        <v>2734</v>
      </c>
    </row>
    <row r="1743" spans="1:4" x14ac:dyDescent="0.25">
      <c r="A1743" s="4" t="str">
        <f>HYPERLINK("http://www.autodoc.ru/Web/price/art/HNAVA10520L?analog=on","HNAVA10520L")</f>
        <v>HNAVA10520L</v>
      </c>
      <c r="B1743" s="1" t="s">
        <v>2735</v>
      </c>
      <c r="C1743" s="1" t="s">
        <v>1181</v>
      </c>
      <c r="D1743" t="s">
        <v>2736</v>
      </c>
    </row>
    <row r="1744" spans="1:4" x14ac:dyDescent="0.25">
      <c r="A1744" s="4" t="str">
        <f>HYPERLINK("http://www.autodoc.ru/Web/price/art/HNAVA10520R?analog=on","HNAVA10520R")</f>
        <v>HNAVA10520R</v>
      </c>
      <c r="B1744" s="1" t="s">
        <v>2737</v>
      </c>
      <c r="C1744" s="1" t="s">
        <v>1181</v>
      </c>
      <c r="D1744" t="s">
        <v>2738</v>
      </c>
    </row>
    <row r="1745" spans="1:4" x14ac:dyDescent="0.25">
      <c r="A1745" s="4" t="str">
        <f>HYPERLINK("http://www.autodoc.ru/Web/price/art/HNAVA10560L?analog=on","HNAVA10560L")</f>
        <v>HNAVA10560L</v>
      </c>
      <c r="B1745" s="1" t="s">
        <v>2739</v>
      </c>
      <c r="C1745" s="1" t="s">
        <v>1181</v>
      </c>
      <c r="D1745" t="s">
        <v>2740</v>
      </c>
    </row>
    <row r="1746" spans="1:4" x14ac:dyDescent="0.25">
      <c r="A1746" s="4" t="str">
        <f>HYPERLINK("http://www.autodoc.ru/Web/price/art/HNAVA10560R?analog=on","HNAVA10560R")</f>
        <v>HNAVA10560R</v>
      </c>
      <c r="B1746" s="1" t="s">
        <v>2741</v>
      </c>
      <c r="C1746" s="1" t="s">
        <v>1181</v>
      </c>
      <c r="D1746" t="s">
        <v>2742</v>
      </c>
    </row>
    <row r="1747" spans="1:4" x14ac:dyDescent="0.25">
      <c r="A1747" s="4" t="str">
        <f>HYPERLINK("http://www.autodoc.ru/Web/price/art/HNAVA10570L?analog=on","HNAVA10570L")</f>
        <v>HNAVA10570L</v>
      </c>
      <c r="B1747" s="1" t="s">
        <v>2743</v>
      </c>
      <c r="C1747" s="1" t="s">
        <v>1181</v>
      </c>
      <c r="D1747" t="s">
        <v>2744</v>
      </c>
    </row>
    <row r="1748" spans="1:4" x14ac:dyDescent="0.25">
      <c r="A1748" s="4" t="str">
        <f>HYPERLINK("http://www.autodoc.ru/Web/price/art/HNAVA10570R?analog=on","HNAVA10570R")</f>
        <v>HNAVA10570R</v>
      </c>
      <c r="B1748" s="1" t="s">
        <v>2745</v>
      </c>
      <c r="C1748" s="1" t="s">
        <v>1181</v>
      </c>
      <c r="D1748" t="s">
        <v>2746</v>
      </c>
    </row>
    <row r="1749" spans="1:4" x14ac:dyDescent="0.25">
      <c r="A1749" s="4" t="str">
        <f>HYPERLINK("http://www.autodoc.ru/Web/price/art/HNAVA14570L?analog=on","HNAVA14570L")</f>
        <v>HNAVA14570L</v>
      </c>
      <c r="B1749" s="1" t="s">
        <v>2747</v>
      </c>
      <c r="C1749" s="1" t="s">
        <v>2626</v>
      </c>
      <c r="D1749" t="s">
        <v>2748</v>
      </c>
    </row>
    <row r="1750" spans="1:4" x14ac:dyDescent="0.25">
      <c r="A1750" s="4" t="str">
        <f>HYPERLINK("http://www.autodoc.ru/Web/price/art/HNAVA14570R?analog=on","HNAVA14570R")</f>
        <v>HNAVA14570R</v>
      </c>
      <c r="B1750" s="1" t="s">
        <v>2749</v>
      </c>
      <c r="C1750" s="1" t="s">
        <v>2626</v>
      </c>
      <c r="D1750" t="s">
        <v>2750</v>
      </c>
    </row>
    <row r="1751" spans="1:4" x14ac:dyDescent="0.25">
      <c r="A1751" s="4" t="str">
        <f>HYPERLINK("http://www.autodoc.ru/Web/price/art/HNAVA10600?analog=on","HNAVA10600")</f>
        <v>HNAVA10600</v>
      </c>
      <c r="B1751" s="1" t="s">
        <v>2751</v>
      </c>
      <c r="C1751" s="1" t="s">
        <v>1181</v>
      </c>
      <c r="D1751" t="s">
        <v>2752</v>
      </c>
    </row>
    <row r="1752" spans="1:4" x14ac:dyDescent="0.25">
      <c r="A1752" s="4" t="str">
        <f>HYPERLINK("http://www.autodoc.ru/Web/price/art/HNAVA10640?analog=on","HNAVA10640")</f>
        <v>HNAVA10640</v>
      </c>
      <c r="B1752" s="1" t="s">
        <v>2753</v>
      </c>
      <c r="C1752" s="1" t="s">
        <v>1181</v>
      </c>
      <c r="D1752" t="s">
        <v>2754</v>
      </c>
    </row>
    <row r="1753" spans="1:4" x14ac:dyDescent="0.25">
      <c r="A1753" s="4" t="str">
        <f>HYPERLINK("http://www.autodoc.ru/Web/price/art/HNAVA14640?analog=on","HNAVA14640")</f>
        <v>HNAVA14640</v>
      </c>
      <c r="B1753" s="1" t="s">
        <v>2755</v>
      </c>
      <c r="C1753" s="1" t="s">
        <v>2626</v>
      </c>
      <c r="D1753" t="s">
        <v>2756</v>
      </c>
    </row>
    <row r="1754" spans="1:4" x14ac:dyDescent="0.25">
      <c r="A1754" s="4" t="str">
        <f>HYPERLINK("http://www.autodoc.ru/Web/price/art/HNAVA10700?analog=on","HNAVA10700")</f>
        <v>HNAVA10700</v>
      </c>
      <c r="B1754" s="1" t="s">
        <v>2757</v>
      </c>
      <c r="C1754" s="1" t="s">
        <v>1181</v>
      </c>
      <c r="D1754" t="s">
        <v>2758</v>
      </c>
    </row>
    <row r="1755" spans="1:4" x14ac:dyDescent="0.25">
      <c r="A1755" s="4" t="str">
        <f>HYPERLINK("http://www.autodoc.ru/Web/price/art/HNAVA14700?analog=on","HNAVA14700")</f>
        <v>HNAVA14700</v>
      </c>
      <c r="B1755" s="1" t="s">
        <v>2759</v>
      </c>
      <c r="C1755" s="1" t="s">
        <v>2626</v>
      </c>
      <c r="D1755" t="s">
        <v>2760</v>
      </c>
    </row>
    <row r="1756" spans="1:4" x14ac:dyDescent="0.25">
      <c r="A1756" s="4" t="str">
        <f>HYPERLINK("http://www.autodoc.ru/Web/price/art/HNAVA10740L?analog=on","HNAVA10740L")</f>
        <v>HNAVA10740L</v>
      </c>
      <c r="B1756" s="1" t="s">
        <v>2761</v>
      </c>
      <c r="C1756" s="1" t="s">
        <v>1181</v>
      </c>
      <c r="D1756" t="s">
        <v>2762</v>
      </c>
    </row>
    <row r="1757" spans="1:4" x14ac:dyDescent="0.25">
      <c r="A1757" s="4" t="str">
        <f>HYPERLINK("http://www.autodoc.ru/Web/price/art/HNAVA10740R?analog=on","HNAVA10740R")</f>
        <v>HNAVA10740R</v>
      </c>
      <c r="B1757" s="1" t="s">
        <v>2763</v>
      </c>
      <c r="C1757" s="1" t="s">
        <v>1181</v>
      </c>
      <c r="D1757" t="s">
        <v>2764</v>
      </c>
    </row>
    <row r="1758" spans="1:4" x14ac:dyDescent="0.25">
      <c r="A1758" s="4" t="str">
        <f>HYPERLINK("http://www.autodoc.ru/Web/price/art/HNAVA10741L?analog=on","HNAVA10741L")</f>
        <v>HNAVA10741L</v>
      </c>
      <c r="B1758" s="1" t="s">
        <v>2761</v>
      </c>
      <c r="C1758" s="1" t="s">
        <v>1181</v>
      </c>
      <c r="D1758" t="s">
        <v>2765</v>
      </c>
    </row>
    <row r="1759" spans="1:4" x14ac:dyDescent="0.25">
      <c r="A1759" s="4" t="str">
        <f>HYPERLINK("http://www.autodoc.ru/Web/price/art/HNAVA10741R?analog=on","HNAVA10741R")</f>
        <v>HNAVA10741R</v>
      </c>
      <c r="B1759" s="1" t="s">
        <v>2763</v>
      </c>
      <c r="C1759" s="1" t="s">
        <v>1181</v>
      </c>
      <c r="D1759" t="s">
        <v>2766</v>
      </c>
    </row>
    <row r="1760" spans="1:4" x14ac:dyDescent="0.25">
      <c r="A1760" s="4" t="str">
        <f>HYPERLINK("http://www.autodoc.ru/Web/price/art/HNAVA10750L?analog=on","HNAVA10750L")</f>
        <v>HNAVA10750L</v>
      </c>
      <c r="B1760" s="1" t="s">
        <v>2767</v>
      </c>
      <c r="C1760" s="1" t="s">
        <v>1181</v>
      </c>
      <c r="D1760" t="s">
        <v>2768</v>
      </c>
    </row>
    <row r="1761" spans="1:4" x14ac:dyDescent="0.25">
      <c r="A1761" s="4" t="str">
        <f>HYPERLINK("http://www.autodoc.ru/Web/price/art/HNAVA10750R?analog=on","HNAVA10750R")</f>
        <v>HNAVA10750R</v>
      </c>
      <c r="B1761" s="1" t="s">
        <v>2769</v>
      </c>
      <c r="C1761" s="1" t="s">
        <v>1181</v>
      </c>
      <c r="D1761" t="s">
        <v>2770</v>
      </c>
    </row>
    <row r="1762" spans="1:4" x14ac:dyDescent="0.25">
      <c r="A1762" s="4" t="str">
        <f>HYPERLINK("http://www.autodoc.ru/Web/price/art/HNAVA10751L?analog=on","HNAVA10751L")</f>
        <v>HNAVA10751L</v>
      </c>
      <c r="B1762" s="1" t="s">
        <v>2767</v>
      </c>
      <c r="C1762" s="1" t="s">
        <v>1181</v>
      </c>
      <c r="D1762" t="s">
        <v>2771</v>
      </c>
    </row>
    <row r="1763" spans="1:4" x14ac:dyDescent="0.25">
      <c r="A1763" s="4" t="str">
        <f>HYPERLINK("http://www.autodoc.ru/Web/price/art/HNAVA10751R?analog=on","HNAVA10751R")</f>
        <v>HNAVA10751R</v>
      </c>
      <c r="B1763" s="1" t="s">
        <v>2769</v>
      </c>
      <c r="C1763" s="1" t="s">
        <v>1181</v>
      </c>
      <c r="D1763" t="s">
        <v>2772</v>
      </c>
    </row>
    <row r="1764" spans="1:4" x14ac:dyDescent="0.25">
      <c r="A1764" s="4" t="str">
        <f>HYPERLINK("http://www.autodoc.ru/Web/price/art/HNAVA10760RTN?analog=on","HNAVA10760RTN")</f>
        <v>HNAVA10760RTN</v>
      </c>
      <c r="B1764" s="1" t="s">
        <v>2773</v>
      </c>
      <c r="C1764" s="1" t="s">
        <v>1181</v>
      </c>
      <c r="D1764" t="s">
        <v>2774</v>
      </c>
    </row>
    <row r="1765" spans="1:4" x14ac:dyDescent="0.25">
      <c r="A1765" s="4" t="str">
        <f>HYPERLINK("http://www.autodoc.ru/Web/price/art/HNAVA10761HN?analog=on","HNAVA10761HN")</f>
        <v>HNAVA10761HN</v>
      </c>
      <c r="B1765" s="1" t="s">
        <v>2773</v>
      </c>
      <c r="C1765" s="1" t="s">
        <v>1181</v>
      </c>
      <c r="D1765" t="s">
        <v>2775</v>
      </c>
    </row>
    <row r="1766" spans="1:4" x14ac:dyDescent="0.25">
      <c r="A1766" s="4" t="str">
        <f>HYPERLINK("http://www.autodoc.ru/Web/price/art/HNAVA10762RWN?analog=on","HNAVA10762RWN")</f>
        <v>HNAVA10762RWN</v>
      </c>
      <c r="B1766" s="1" t="s">
        <v>2773</v>
      </c>
      <c r="C1766" s="1" t="s">
        <v>1181</v>
      </c>
      <c r="D1766" t="s">
        <v>2776</v>
      </c>
    </row>
    <row r="1767" spans="1:4" x14ac:dyDescent="0.25">
      <c r="A1767" s="4" t="str">
        <f>HYPERLINK("http://www.autodoc.ru/Web/price/art/HNAVA10763BN?analog=on","HNAVA10763BN")</f>
        <v>HNAVA10763BN</v>
      </c>
      <c r="B1767" s="1" t="s">
        <v>2773</v>
      </c>
      <c r="C1767" s="1" t="s">
        <v>1181</v>
      </c>
      <c r="D1767" t="s">
        <v>2777</v>
      </c>
    </row>
    <row r="1768" spans="1:4" x14ac:dyDescent="0.25">
      <c r="A1768" s="4" t="str">
        <f>HYPERLINK("http://www.autodoc.ru/Web/price/art/HNAVA10910?analog=on","HNAVA10910")</f>
        <v>HNAVA10910</v>
      </c>
      <c r="B1768" s="1" t="s">
        <v>2778</v>
      </c>
      <c r="C1768" s="1" t="s">
        <v>1181</v>
      </c>
      <c r="D1768" t="s">
        <v>2779</v>
      </c>
    </row>
    <row r="1769" spans="1:4" x14ac:dyDescent="0.25">
      <c r="A1769" s="4" t="str">
        <f>HYPERLINK("http://www.autodoc.ru/Web/price/art/HNAVA109A0L?analog=on","HNAVA109A0L")</f>
        <v>HNAVA109A0L</v>
      </c>
      <c r="B1769" s="1" t="s">
        <v>2780</v>
      </c>
      <c r="C1769" s="1" t="s">
        <v>1181</v>
      </c>
      <c r="D1769" t="s">
        <v>2781</v>
      </c>
    </row>
    <row r="1770" spans="1:4" x14ac:dyDescent="0.25">
      <c r="A1770" s="4" t="str">
        <f>HYPERLINK("http://www.autodoc.ru/Web/price/art/HNAVA109A0R?analog=on","HNAVA109A0R")</f>
        <v>HNAVA109A0R</v>
      </c>
      <c r="B1770" s="1" t="s">
        <v>2782</v>
      </c>
      <c r="C1770" s="1" t="s">
        <v>1181</v>
      </c>
      <c r="D1770" t="s">
        <v>2783</v>
      </c>
    </row>
    <row r="1771" spans="1:4" x14ac:dyDescent="0.25">
      <c r="A1771" s="4" t="str">
        <f>HYPERLINK("http://www.autodoc.ru/Web/price/art/HNAVA10911?analog=on","HNAVA10911")</f>
        <v>HNAVA10911</v>
      </c>
      <c r="B1771" s="1" t="s">
        <v>2778</v>
      </c>
      <c r="C1771" s="1" t="s">
        <v>1181</v>
      </c>
      <c r="D1771" t="s">
        <v>2784</v>
      </c>
    </row>
    <row r="1772" spans="1:4" x14ac:dyDescent="0.25">
      <c r="A1772" s="4" t="str">
        <f>HYPERLINK("http://www.autodoc.ru/Web/price/art/HNAVA109B0L?analog=on","HNAVA109B0L")</f>
        <v>HNAVA109B0L</v>
      </c>
      <c r="B1772" s="1" t="s">
        <v>2785</v>
      </c>
      <c r="C1772" s="1" t="s">
        <v>1181</v>
      </c>
      <c r="D1772" t="s">
        <v>2786</v>
      </c>
    </row>
    <row r="1773" spans="1:4" x14ac:dyDescent="0.25">
      <c r="A1773" s="4" t="str">
        <f>HYPERLINK("http://www.autodoc.ru/Web/price/art/HNAVA109B0R?analog=on","HNAVA109B0R")</f>
        <v>HNAVA109B0R</v>
      </c>
      <c r="B1773" s="1" t="s">
        <v>2787</v>
      </c>
      <c r="C1773" s="1" t="s">
        <v>1181</v>
      </c>
      <c r="D1773" t="s">
        <v>2788</v>
      </c>
    </row>
    <row r="1774" spans="1:4" x14ac:dyDescent="0.25">
      <c r="A1774" s="4" t="str">
        <f>HYPERLINK("http://www.autodoc.ru/Web/price/art/HNAVA11920?analog=on","HNAVA11920")</f>
        <v>HNAVA11920</v>
      </c>
      <c r="B1774" s="1" t="s">
        <v>2789</v>
      </c>
      <c r="C1774" s="1" t="s">
        <v>627</v>
      </c>
      <c r="D1774" t="s">
        <v>2790</v>
      </c>
    </row>
    <row r="1775" spans="1:4" x14ac:dyDescent="0.25">
      <c r="A1775" s="4" t="str">
        <f>HYPERLINK("http://www.autodoc.ru/Web/price/art/HNAVA109D0?analog=on","HNAVA109D0")</f>
        <v>HNAVA109D0</v>
      </c>
      <c r="B1775" s="1" t="s">
        <v>2791</v>
      </c>
      <c r="C1775" s="1" t="s">
        <v>1181</v>
      </c>
      <c r="D1775" t="s">
        <v>2792</v>
      </c>
    </row>
    <row r="1776" spans="1:4" x14ac:dyDescent="0.25">
      <c r="A1776" s="4" t="str">
        <f>HYPERLINK("http://www.autodoc.ru/Web/price/art/HNAVA109E0?analog=on","HNAVA109E0")</f>
        <v>HNAVA109E0</v>
      </c>
      <c r="B1776" s="1" t="s">
        <v>2793</v>
      </c>
      <c r="C1776" s="1" t="s">
        <v>1181</v>
      </c>
      <c r="D1776" t="s">
        <v>2794</v>
      </c>
    </row>
    <row r="1777" spans="1:4" x14ac:dyDescent="0.25">
      <c r="A1777" s="4" t="str">
        <f>HYPERLINK("http://www.autodoc.ru/Web/price/art/HNELA109F0?analog=on","HNELA109F0")</f>
        <v>HNELA109F0</v>
      </c>
      <c r="B1777" s="1" t="s">
        <v>2795</v>
      </c>
      <c r="C1777" s="1" t="s">
        <v>1181</v>
      </c>
      <c r="D1777" t="s">
        <v>2796</v>
      </c>
    </row>
    <row r="1778" spans="1:4" x14ac:dyDescent="0.25">
      <c r="A1778" s="4" t="str">
        <f>HYPERLINK("http://www.autodoc.ru/Web/price/art/HNELA149F0P?analog=on","HNELA149F0P")</f>
        <v>HNELA149F0P</v>
      </c>
      <c r="B1778" s="1" t="s">
        <v>2797</v>
      </c>
      <c r="C1778" s="1" t="s">
        <v>2626</v>
      </c>
      <c r="D1778" t="s">
        <v>2608</v>
      </c>
    </row>
    <row r="1779" spans="1:4" x14ac:dyDescent="0.25">
      <c r="A1779" s="3" t="s">
        <v>2798</v>
      </c>
      <c r="B1779" s="3"/>
      <c r="C1779" s="3"/>
      <c r="D1779" s="3"/>
    </row>
    <row r="1780" spans="1:4" x14ac:dyDescent="0.25">
      <c r="A1780" s="4" t="str">
        <f>HYPERLINK("http://www.autodoc.ru/Web/price/art/HNEXC92000L?analog=on","HNEXC92000L")</f>
        <v>HNEXC92000L</v>
      </c>
      <c r="B1780" s="1" t="s">
        <v>2799</v>
      </c>
      <c r="C1780" s="1" t="s">
        <v>2800</v>
      </c>
      <c r="D1780" t="s">
        <v>2801</v>
      </c>
    </row>
    <row r="1781" spans="1:4" x14ac:dyDescent="0.25">
      <c r="A1781" s="4" t="str">
        <f>HYPERLINK("http://www.autodoc.ru/Web/price/art/HNEXC92000R?analog=on","HNEXC92000R")</f>
        <v>HNEXC92000R</v>
      </c>
      <c r="B1781" s="1" t="s">
        <v>2802</v>
      </c>
      <c r="C1781" s="1" t="s">
        <v>2800</v>
      </c>
      <c r="D1781" t="s">
        <v>2803</v>
      </c>
    </row>
    <row r="1782" spans="1:4" x14ac:dyDescent="0.25">
      <c r="A1782" s="3" t="s">
        <v>2804</v>
      </c>
      <c r="B1782" s="3"/>
      <c r="C1782" s="3"/>
      <c r="D1782" s="3"/>
    </row>
    <row r="1783" spans="1:4" x14ac:dyDescent="0.25">
      <c r="A1783" s="4" t="str">
        <f>HYPERLINK("http://www.autodoc.ru/Web/price/art/MBPAJ83270L?analog=on","MBPAJ83270L")</f>
        <v>MBPAJ83270L</v>
      </c>
      <c r="B1783" s="1" t="s">
        <v>2805</v>
      </c>
      <c r="C1783" s="1" t="s">
        <v>2806</v>
      </c>
      <c r="D1783" t="s">
        <v>2807</v>
      </c>
    </row>
    <row r="1784" spans="1:4" x14ac:dyDescent="0.25">
      <c r="A1784" s="4" t="str">
        <f>HYPERLINK("http://www.autodoc.ru/Web/price/art/MBPAJ83270R?analog=on","MBPAJ83270R")</f>
        <v>MBPAJ83270R</v>
      </c>
      <c r="B1784" s="1" t="s">
        <v>2808</v>
      </c>
      <c r="C1784" s="1" t="s">
        <v>2806</v>
      </c>
      <c r="D1784" t="s">
        <v>2809</v>
      </c>
    </row>
    <row r="1785" spans="1:4" x14ac:dyDescent="0.25">
      <c r="A1785" s="4" t="str">
        <f>HYPERLINK("http://www.autodoc.ru/Web/price/art/MBPAJ83330?analog=on","MBPAJ83330")</f>
        <v>MBPAJ83330</v>
      </c>
      <c r="B1785" s="1" t="s">
        <v>2810</v>
      </c>
      <c r="C1785" s="1" t="s">
        <v>2806</v>
      </c>
      <c r="D1785" t="s">
        <v>2811</v>
      </c>
    </row>
    <row r="1786" spans="1:4" x14ac:dyDescent="0.25">
      <c r="A1786" s="3" t="s">
        <v>2812</v>
      </c>
      <c r="B1786" s="3"/>
      <c r="C1786" s="3"/>
      <c r="D1786" s="3"/>
    </row>
    <row r="1787" spans="1:4" x14ac:dyDescent="0.25">
      <c r="A1787" s="4" t="str">
        <f>HYPERLINK("http://www.autodoc.ru/Web/price/art/HNGEZ03000L?analog=on","HNGEZ03000L")</f>
        <v>HNGEZ03000L</v>
      </c>
      <c r="B1787" s="1" t="s">
        <v>2813</v>
      </c>
      <c r="C1787" s="1" t="s">
        <v>1817</v>
      </c>
      <c r="D1787" t="s">
        <v>2814</v>
      </c>
    </row>
    <row r="1788" spans="1:4" x14ac:dyDescent="0.25">
      <c r="A1788" s="4" t="str">
        <f>HYPERLINK("http://www.autodoc.ru/Web/price/art/HNGEZ03000R?analog=on","HNGEZ03000R")</f>
        <v>HNGEZ03000R</v>
      </c>
      <c r="B1788" s="1" t="s">
        <v>2815</v>
      </c>
      <c r="C1788" s="1" t="s">
        <v>1817</v>
      </c>
      <c r="D1788" t="s">
        <v>2816</v>
      </c>
    </row>
    <row r="1789" spans="1:4" x14ac:dyDescent="0.25">
      <c r="A1789" s="4" t="str">
        <f>HYPERLINK("http://www.autodoc.ru/Web/price/art/HNGEZ03001L?analog=on","HNGEZ03001L")</f>
        <v>HNGEZ03001L</v>
      </c>
      <c r="B1789" s="1" t="s">
        <v>2813</v>
      </c>
      <c r="C1789" s="1" t="s">
        <v>1376</v>
      </c>
      <c r="D1789" t="s">
        <v>2817</v>
      </c>
    </row>
    <row r="1790" spans="1:4" x14ac:dyDescent="0.25">
      <c r="A1790" s="4" t="str">
        <f>HYPERLINK("http://www.autodoc.ru/Web/price/art/HNGEZ03001R?analog=on","HNGEZ03001R")</f>
        <v>HNGEZ03001R</v>
      </c>
      <c r="B1790" s="1" t="s">
        <v>2815</v>
      </c>
      <c r="C1790" s="1" t="s">
        <v>1376</v>
      </c>
      <c r="D1790" t="s">
        <v>2818</v>
      </c>
    </row>
    <row r="1791" spans="1:4" x14ac:dyDescent="0.25">
      <c r="A1791" s="4" t="str">
        <f>HYPERLINK("http://www.autodoc.ru/Web/price/art/HNGEZ03070L?analog=on","HNGEZ03070L")</f>
        <v>HNGEZ03070L</v>
      </c>
      <c r="B1791" s="1" t="s">
        <v>2819</v>
      </c>
      <c r="C1791" s="1" t="s">
        <v>1817</v>
      </c>
      <c r="D1791" t="s">
        <v>2820</v>
      </c>
    </row>
    <row r="1792" spans="1:4" x14ac:dyDescent="0.25">
      <c r="A1792" s="4" t="str">
        <f>HYPERLINK("http://www.autodoc.ru/Web/price/art/HNGEZ03070R?analog=on","HNGEZ03070R")</f>
        <v>HNGEZ03070R</v>
      </c>
      <c r="B1792" s="1" t="s">
        <v>2821</v>
      </c>
      <c r="C1792" s="1" t="s">
        <v>1817</v>
      </c>
      <c r="D1792" t="s">
        <v>2822</v>
      </c>
    </row>
    <row r="1793" spans="1:4" x14ac:dyDescent="0.25">
      <c r="A1793" s="4" t="str">
        <f>HYPERLINK("http://www.autodoc.ru/Web/price/art/HNGEZ03071L?analog=on","HNGEZ03071L")</f>
        <v>HNGEZ03071L</v>
      </c>
      <c r="B1793" s="1" t="s">
        <v>2819</v>
      </c>
      <c r="C1793" s="1" t="s">
        <v>1817</v>
      </c>
      <c r="D1793" t="s">
        <v>2823</v>
      </c>
    </row>
    <row r="1794" spans="1:4" x14ac:dyDescent="0.25">
      <c r="A1794" s="4" t="str">
        <f>HYPERLINK("http://www.autodoc.ru/Web/price/art/HNGEZ03071R?analog=on","HNGEZ03071R")</f>
        <v>HNGEZ03071R</v>
      </c>
      <c r="B1794" s="1" t="s">
        <v>2821</v>
      </c>
      <c r="C1794" s="1" t="s">
        <v>1817</v>
      </c>
      <c r="D1794" t="s">
        <v>2824</v>
      </c>
    </row>
    <row r="1795" spans="1:4" x14ac:dyDescent="0.25">
      <c r="A1795" s="4" t="str">
        <f>HYPERLINK("http://www.autodoc.ru/Web/price/art/HNGEZ03100B?analog=on","HNGEZ03100B")</f>
        <v>HNGEZ03100B</v>
      </c>
      <c r="B1795" s="1" t="s">
        <v>2825</v>
      </c>
      <c r="C1795" s="1" t="s">
        <v>1817</v>
      </c>
      <c r="D1795" t="s">
        <v>2826</v>
      </c>
    </row>
    <row r="1796" spans="1:4" x14ac:dyDescent="0.25">
      <c r="A1796" s="4" t="str">
        <f>HYPERLINK("http://www.autodoc.ru/Web/price/art/HNGEZ03101HB?analog=on","HNGEZ03101HB")</f>
        <v>HNGEZ03101HB</v>
      </c>
      <c r="B1796" s="1" t="s">
        <v>2827</v>
      </c>
      <c r="C1796" s="1" t="s">
        <v>1817</v>
      </c>
      <c r="D1796" t="s">
        <v>2828</v>
      </c>
    </row>
    <row r="1797" spans="1:4" x14ac:dyDescent="0.25">
      <c r="A1797" s="4" t="str">
        <f>HYPERLINK("http://www.autodoc.ru/Web/price/art/HNGEZ03102HB?analog=on","HNGEZ03102HB")</f>
        <v>HNGEZ03102HB</v>
      </c>
      <c r="B1797" s="1" t="s">
        <v>2825</v>
      </c>
      <c r="C1797" s="1" t="s">
        <v>1376</v>
      </c>
      <c r="D1797" t="s">
        <v>2829</v>
      </c>
    </row>
    <row r="1798" spans="1:4" x14ac:dyDescent="0.25">
      <c r="A1798" s="4" t="str">
        <f>HYPERLINK("http://www.autodoc.ru/Web/price/art/HNGEZ03103B?analog=on","HNGEZ03103B")</f>
        <v>HNGEZ03103B</v>
      </c>
      <c r="B1798" s="1" t="s">
        <v>2825</v>
      </c>
      <c r="C1798" s="1" t="s">
        <v>1376</v>
      </c>
      <c r="D1798" t="s">
        <v>2830</v>
      </c>
    </row>
    <row r="1799" spans="1:4" x14ac:dyDescent="0.25">
      <c r="A1799" s="4" t="str">
        <f>HYPERLINK("http://www.autodoc.ru/Web/price/art/HNGEZ03160B?analog=on","HNGEZ03160B")</f>
        <v>HNGEZ03160B</v>
      </c>
      <c r="B1799" s="1" t="s">
        <v>2831</v>
      </c>
      <c r="C1799" s="1" t="s">
        <v>1817</v>
      </c>
      <c r="D1799" t="s">
        <v>2832</v>
      </c>
    </row>
    <row r="1800" spans="1:4" x14ac:dyDescent="0.25">
      <c r="A1800" s="4" t="str">
        <f>HYPERLINK("http://www.autodoc.ru/Web/price/art/HNGEZ03161?analog=on","HNGEZ03161")</f>
        <v>HNGEZ03161</v>
      </c>
      <c r="B1800" s="1" t="s">
        <v>2831</v>
      </c>
      <c r="C1800" s="1" t="s">
        <v>1376</v>
      </c>
      <c r="D1800" t="s">
        <v>2833</v>
      </c>
    </row>
    <row r="1801" spans="1:4" x14ac:dyDescent="0.25">
      <c r="A1801" s="4" t="str">
        <f>HYPERLINK("http://www.autodoc.ru/Web/price/art/HNGEZ03170BL?analog=on","HNGEZ03170BL")</f>
        <v>HNGEZ03170BL</v>
      </c>
      <c r="B1801" s="1" t="s">
        <v>2834</v>
      </c>
      <c r="C1801" s="1" t="s">
        <v>1817</v>
      </c>
      <c r="D1801" t="s">
        <v>2835</v>
      </c>
    </row>
    <row r="1802" spans="1:4" x14ac:dyDescent="0.25">
      <c r="A1802" s="4" t="str">
        <f>HYPERLINK("http://www.autodoc.ru/Web/price/art/HNGEZ03170BR?analog=on","HNGEZ03170BR")</f>
        <v>HNGEZ03170BR</v>
      </c>
      <c r="B1802" s="1" t="s">
        <v>2836</v>
      </c>
      <c r="C1802" s="1" t="s">
        <v>1817</v>
      </c>
      <c r="D1802" t="s">
        <v>2837</v>
      </c>
    </row>
    <row r="1803" spans="1:4" x14ac:dyDescent="0.25">
      <c r="A1803" s="4" t="str">
        <f>HYPERLINK("http://www.autodoc.ru/Web/price/art/HNGEZ03240?analog=on","HNGEZ03240")</f>
        <v>HNGEZ03240</v>
      </c>
      <c r="B1803" s="1" t="s">
        <v>2838</v>
      </c>
      <c r="C1803" s="1" t="s">
        <v>1817</v>
      </c>
      <c r="D1803" t="s">
        <v>2839</v>
      </c>
    </row>
    <row r="1804" spans="1:4" x14ac:dyDescent="0.25">
      <c r="A1804" s="4" t="str">
        <f>HYPERLINK("http://www.autodoc.ru/Web/price/art/HNGEZ03270L?analog=on","HNGEZ03270L")</f>
        <v>HNGEZ03270L</v>
      </c>
      <c r="B1804" s="1" t="s">
        <v>2840</v>
      </c>
      <c r="C1804" s="1" t="s">
        <v>1817</v>
      </c>
      <c r="D1804" t="s">
        <v>2841</v>
      </c>
    </row>
    <row r="1805" spans="1:4" x14ac:dyDescent="0.25">
      <c r="A1805" s="4" t="str">
        <f>HYPERLINK("http://www.autodoc.ru/Web/price/art/HNGEZ03270R?analog=on","HNGEZ03270R")</f>
        <v>HNGEZ03270R</v>
      </c>
      <c r="B1805" s="1" t="s">
        <v>2842</v>
      </c>
      <c r="C1805" s="1" t="s">
        <v>1817</v>
      </c>
      <c r="D1805" t="s">
        <v>2843</v>
      </c>
    </row>
    <row r="1806" spans="1:4" x14ac:dyDescent="0.25">
      <c r="A1806" s="4" t="str">
        <f>HYPERLINK("http://www.autodoc.ru/Web/price/art/HNGEZ03280Z?analog=on","HNGEZ03280Z")</f>
        <v>HNGEZ03280Z</v>
      </c>
      <c r="B1806" s="1" t="s">
        <v>2844</v>
      </c>
      <c r="C1806" s="1" t="s">
        <v>1376</v>
      </c>
      <c r="D1806" t="s">
        <v>2845</v>
      </c>
    </row>
    <row r="1807" spans="1:4" x14ac:dyDescent="0.25">
      <c r="A1807" s="4" t="str">
        <f>HYPERLINK("http://www.autodoc.ru/Web/price/art/HNGEZ03300L?analog=on","HNGEZ03300L")</f>
        <v>HNGEZ03300L</v>
      </c>
      <c r="B1807" s="1" t="s">
        <v>2846</v>
      </c>
      <c r="C1807" s="1" t="s">
        <v>2001</v>
      </c>
      <c r="D1807" t="s">
        <v>2847</v>
      </c>
    </row>
    <row r="1808" spans="1:4" x14ac:dyDescent="0.25">
      <c r="A1808" s="4" t="str">
        <f>HYPERLINK("http://www.autodoc.ru/Web/price/art/HNGEZ03300R?analog=on","HNGEZ03300R")</f>
        <v>HNGEZ03300R</v>
      </c>
      <c r="B1808" s="1" t="s">
        <v>2848</v>
      </c>
      <c r="C1808" s="1" t="s">
        <v>2001</v>
      </c>
      <c r="D1808" t="s">
        <v>2849</v>
      </c>
    </row>
    <row r="1809" spans="1:4" x14ac:dyDescent="0.25">
      <c r="A1809" s="4" t="str">
        <f>HYPERLINK("http://www.autodoc.ru/Web/price/art/HNGEZ03301L?analog=on","HNGEZ03301L")</f>
        <v>HNGEZ03301L</v>
      </c>
      <c r="B1809" s="1" t="s">
        <v>2846</v>
      </c>
      <c r="C1809" s="1" t="s">
        <v>2001</v>
      </c>
      <c r="D1809" t="s">
        <v>2850</v>
      </c>
    </row>
    <row r="1810" spans="1:4" x14ac:dyDescent="0.25">
      <c r="A1810" s="4" t="str">
        <f>HYPERLINK("http://www.autodoc.ru/Web/price/art/HNGEZ03301R?analog=on","HNGEZ03301R")</f>
        <v>HNGEZ03301R</v>
      </c>
      <c r="B1810" s="1" t="s">
        <v>2848</v>
      </c>
      <c r="C1810" s="1" t="s">
        <v>2001</v>
      </c>
      <c r="D1810" t="s">
        <v>2851</v>
      </c>
    </row>
    <row r="1811" spans="1:4" x14ac:dyDescent="0.25">
      <c r="A1811" s="4" t="str">
        <f>HYPERLINK("http://www.autodoc.ru/Web/price/art/HNGEZ03330?analog=on","HNGEZ03330")</f>
        <v>HNGEZ03330</v>
      </c>
      <c r="B1811" s="1" t="s">
        <v>2852</v>
      </c>
      <c r="C1811" s="1" t="s">
        <v>1817</v>
      </c>
      <c r="D1811" t="s">
        <v>2853</v>
      </c>
    </row>
    <row r="1812" spans="1:4" x14ac:dyDescent="0.25">
      <c r="A1812" s="4" t="str">
        <f>HYPERLINK("http://www.autodoc.ru/Web/price/art/HNGEZ03380?analog=on","HNGEZ03380")</f>
        <v>HNGEZ03380</v>
      </c>
      <c r="B1812" s="1" t="s">
        <v>2854</v>
      </c>
      <c r="C1812" s="1" t="s">
        <v>1817</v>
      </c>
      <c r="D1812" t="s">
        <v>2855</v>
      </c>
    </row>
    <row r="1813" spans="1:4" x14ac:dyDescent="0.25">
      <c r="A1813" s="4" t="str">
        <f>HYPERLINK("http://www.autodoc.ru/Web/price/art/HNGEZ03450L?analog=on","HNGEZ03450L")</f>
        <v>HNGEZ03450L</v>
      </c>
      <c r="B1813" s="1" t="s">
        <v>2856</v>
      </c>
      <c r="C1813" s="1" t="s">
        <v>1376</v>
      </c>
      <c r="D1813" t="s">
        <v>2857</v>
      </c>
    </row>
    <row r="1814" spans="1:4" x14ac:dyDescent="0.25">
      <c r="A1814" s="4" t="str">
        <f>HYPERLINK("http://www.autodoc.ru/Web/price/art/HNGEZ03450R?analog=on","HNGEZ03450R")</f>
        <v>HNGEZ03450R</v>
      </c>
      <c r="B1814" s="1" t="s">
        <v>2858</v>
      </c>
      <c r="C1814" s="1" t="s">
        <v>1376</v>
      </c>
      <c r="D1814" t="s">
        <v>2859</v>
      </c>
    </row>
    <row r="1815" spans="1:4" x14ac:dyDescent="0.25">
      <c r="A1815" s="4" t="str">
        <f>HYPERLINK("http://www.autodoc.ru/Web/price/art/HNGEZ03451L?analog=on","HNGEZ03451L")</f>
        <v>HNGEZ03451L</v>
      </c>
      <c r="B1815" s="1" t="s">
        <v>2860</v>
      </c>
      <c r="C1815" s="1" t="s">
        <v>1376</v>
      </c>
      <c r="D1815" t="s">
        <v>2861</v>
      </c>
    </row>
    <row r="1816" spans="1:4" x14ac:dyDescent="0.25">
      <c r="A1816" s="4" t="str">
        <f>HYPERLINK("http://www.autodoc.ru/Web/price/art/HNGEZ03451R?analog=on","HNGEZ03451R")</f>
        <v>HNGEZ03451R</v>
      </c>
      <c r="B1816" s="1" t="s">
        <v>2862</v>
      </c>
      <c r="C1816" s="1" t="s">
        <v>1376</v>
      </c>
      <c r="D1816" t="s">
        <v>2863</v>
      </c>
    </row>
    <row r="1817" spans="1:4" x14ac:dyDescent="0.25">
      <c r="A1817" s="4" t="str">
        <f>HYPERLINK("http://www.autodoc.ru/Web/price/art/HNGEZ03480L?analog=on","HNGEZ03480L")</f>
        <v>HNGEZ03480L</v>
      </c>
      <c r="B1817" s="1" t="s">
        <v>2864</v>
      </c>
      <c r="C1817" s="1" t="s">
        <v>1376</v>
      </c>
      <c r="D1817" t="s">
        <v>2865</v>
      </c>
    </row>
    <row r="1818" spans="1:4" x14ac:dyDescent="0.25">
      <c r="A1818" s="4" t="str">
        <f>HYPERLINK("http://www.autodoc.ru/Web/price/art/HNGEZ03480R?analog=on","HNGEZ03480R")</f>
        <v>HNGEZ03480R</v>
      </c>
      <c r="B1818" s="1" t="s">
        <v>2866</v>
      </c>
      <c r="C1818" s="1" t="s">
        <v>1376</v>
      </c>
      <c r="D1818" t="s">
        <v>2867</v>
      </c>
    </row>
    <row r="1819" spans="1:4" x14ac:dyDescent="0.25">
      <c r="A1819" s="4" t="str">
        <f>HYPERLINK("http://www.autodoc.ru/Web/price/art/HNGEZ03490L?analog=on","HNGEZ03490L")</f>
        <v>HNGEZ03490L</v>
      </c>
      <c r="C1819" s="1" t="s">
        <v>1376</v>
      </c>
      <c r="D1819" t="s">
        <v>2868</v>
      </c>
    </row>
    <row r="1820" spans="1:4" x14ac:dyDescent="0.25">
      <c r="A1820" s="4" t="str">
        <f>HYPERLINK("http://www.autodoc.ru/Web/price/art/HNGEZ03490R?analog=on","HNGEZ03490R")</f>
        <v>HNGEZ03490R</v>
      </c>
      <c r="C1820" s="1" t="s">
        <v>1376</v>
      </c>
      <c r="D1820" t="s">
        <v>2869</v>
      </c>
    </row>
    <row r="1821" spans="1:4" x14ac:dyDescent="0.25">
      <c r="A1821" s="4" t="str">
        <f>HYPERLINK("http://www.autodoc.ru/Web/price/art/HNGEZ03600?analog=on","HNGEZ03600")</f>
        <v>HNGEZ03600</v>
      </c>
      <c r="B1821" s="1" t="s">
        <v>2870</v>
      </c>
      <c r="C1821" s="1" t="s">
        <v>1817</v>
      </c>
      <c r="D1821" t="s">
        <v>2871</v>
      </c>
    </row>
    <row r="1822" spans="1:4" x14ac:dyDescent="0.25">
      <c r="A1822" s="4" t="str">
        <f>HYPERLINK("http://www.autodoc.ru/Web/price/art/HNGEZ03630?analog=on","HNGEZ03630")</f>
        <v>HNGEZ03630</v>
      </c>
      <c r="B1822" s="1" t="s">
        <v>2872</v>
      </c>
      <c r="C1822" s="1" t="s">
        <v>1817</v>
      </c>
      <c r="D1822" t="s">
        <v>2873</v>
      </c>
    </row>
    <row r="1823" spans="1:4" x14ac:dyDescent="0.25">
      <c r="A1823" s="4" t="str">
        <f>HYPERLINK("http://www.autodoc.ru/Web/price/art/HNGEZ03640B?analog=on","HNGEZ03640B")</f>
        <v>HNGEZ03640B</v>
      </c>
      <c r="B1823" s="1" t="s">
        <v>2874</v>
      </c>
      <c r="C1823" s="1" t="s">
        <v>1817</v>
      </c>
      <c r="D1823" t="s">
        <v>2875</v>
      </c>
    </row>
    <row r="1824" spans="1:4" x14ac:dyDescent="0.25">
      <c r="A1824" s="4" t="str">
        <f>HYPERLINK("http://www.autodoc.ru/Web/price/art/HNGEZ03700?analog=on","HNGEZ03700")</f>
        <v>HNGEZ03700</v>
      </c>
      <c r="B1824" s="1" t="s">
        <v>2876</v>
      </c>
      <c r="C1824" s="1" t="s">
        <v>1817</v>
      </c>
      <c r="D1824" t="s">
        <v>2877</v>
      </c>
    </row>
    <row r="1825" spans="1:4" x14ac:dyDescent="0.25">
      <c r="A1825" s="4" t="str">
        <f>HYPERLINK("http://www.autodoc.ru/Web/price/art/HNGEZ03701?analog=on","HNGEZ03701")</f>
        <v>HNGEZ03701</v>
      </c>
      <c r="B1825" s="1" t="s">
        <v>2876</v>
      </c>
      <c r="C1825" s="1" t="s">
        <v>1817</v>
      </c>
      <c r="D1825" t="s">
        <v>2878</v>
      </c>
    </row>
    <row r="1826" spans="1:4" x14ac:dyDescent="0.25">
      <c r="A1826" s="4" t="str">
        <f>HYPERLINK("http://www.autodoc.ru/Web/price/art/HNGEZ03740HN?analog=on","HNGEZ03740HN")</f>
        <v>HNGEZ03740HN</v>
      </c>
      <c r="B1826" s="1" t="s">
        <v>2879</v>
      </c>
      <c r="C1826" s="1" t="s">
        <v>2880</v>
      </c>
      <c r="D1826" t="s">
        <v>2881</v>
      </c>
    </row>
    <row r="1827" spans="1:4" x14ac:dyDescent="0.25">
      <c r="A1827" s="4" t="str">
        <f>HYPERLINK("http://www.autodoc.ru/Web/price/art/HNGEZ03741L?analog=on","HNGEZ03741L")</f>
        <v>HNGEZ03741L</v>
      </c>
      <c r="B1827" s="1" t="s">
        <v>2882</v>
      </c>
      <c r="C1827" s="1" t="s">
        <v>1817</v>
      </c>
      <c r="D1827" t="s">
        <v>2883</v>
      </c>
    </row>
    <row r="1828" spans="1:4" x14ac:dyDescent="0.25">
      <c r="A1828" s="4" t="str">
        <f>HYPERLINK("http://www.autodoc.ru/Web/price/art/HNGEZ03741R?analog=on","HNGEZ03741R")</f>
        <v>HNGEZ03741R</v>
      </c>
      <c r="B1828" s="1" t="s">
        <v>2884</v>
      </c>
      <c r="C1828" s="1" t="s">
        <v>1817</v>
      </c>
      <c r="D1828" t="s">
        <v>2885</v>
      </c>
    </row>
    <row r="1829" spans="1:4" x14ac:dyDescent="0.25">
      <c r="A1829" s="4" t="str">
        <f>HYPERLINK("http://www.autodoc.ru/Web/price/art/HNGEZ03742L?analog=on","HNGEZ03742L")</f>
        <v>HNGEZ03742L</v>
      </c>
      <c r="B1829" s="1" t="s">
        <v>2882</v>
      </c>
      <c r="C1829" s="1" t="s">
        <v>1817</v>
      </c>
      <c r="D1829" t="s">
        <v>2886</v>
      </c>
    </row>
    <row r="1830" spans="1:4" x14ac:dyDescent="0.25">
      <c r="A1830" s="4" t="str">
        <f>HYPERLINK("http://www.autodoc.ru/Web/price/art/HNGEZ03742R?analog=on","HNGEZ03742R")</f>
        <v>HNGEZ03742R</v>
      </c>
      <c r="B1830" s="1" t="s">
        <v>2884</v>
      </c>
      <c r="C1830" s="1" t="s">
        <v>1817</v>
      </c>
      <c r="D1830" t="s">
        <v>2887</v>
      </c>
    </row>
    <row r="1831" spans="1:4" x14ac:dyDescent="0.25">
      <c r="A1831" s="4" t="str">
        <f>HYPERLINK("http://www.autodoc.ru/Web/price/art/HNGEZ03743BN?analog=on","HNGEZ03743BN")</f>
        <v>HNGEZ03743BN</v>
      </c>
      <c r="B1831" s="1" t="s">
        <v>2879</v>
      </c>
      <c r="C1831" s="1" t="s">
        <v>1817</v>
      </c>
      <c r="D1831" t="s">
        <v>2888</v>
      </c>
    </row>
    <row r="1832" spans="1:4" x14ac:dyDescent="0.25">
      <c r="A1832" s="4" t="str">
        <f>HYPERLINK("http://www.autodoc.ru/Web/price/art/HNGEZ02912?analog=on","HNGEZ02912")</f>
        <v>HNGEZ02912</v>
      </c>
      <c r="B1832" s="1" t="s">
        <v>2889</v>
      </c>
      <c r="C1832" s="1" t="s">
        <v>2890</v>
      </c>
      <c r="D1832" t="s">
        <v>2891</v>
      </c>
    </row>
    <row r="1833" spans="1:4" x14ac:dyDescent="0.25">
      <c r="A1833" s="4" t="str">
        <f>HYPERLINK("http://www.autodoc.ru/Web/price/art/HNGEZ02914?analog=on","HNGEZ02914")</f>
        <v>HNGEZ02914</v>
      </c>
      <c r="B1833" s="1" t="s">
        <v>2892</v>
      </c>
      <c r="C1833" s="1" t="s">
        <v>2890</v>
      </c>
      <c r="D1833" t="s">
        <v>2893</v>
      </c>
    </row>
    <row r="1834" spans="1:4" x14ac:dyDescent="0.25">
      <c r="A1834" s="4" t="str">
        <f>HYPERLINK("http://www.autodoc.ru/Web/price/art/HNGEZ02930?analog=on","HNGEZ02930")</f>
        <v>HNGEZ02930</v>
      </c>
      <c r="B1834" s="1" t="s">
        <v>2894</v>
      </c>
      <c r="C1834" s="1" t="s">
        <v>2890</v>
      </c>
      <c r="D1834" t="s">
        <v>2895</v>
      </c>
    </row>
    <row r="1835" spans="1:4" x14ac:dyDescent="0.25">
      <c r="A1835" s="4" t="str">
        <f>HYPERLINK("http://www.autodoc.ru/Web/price/art/HNGEZ02931?analog=on","HNGEZ02931")</f>
        <v>HNGEZ02931</v>
      </c>
      <c r="B1835" s="1" t="s">
        <v>2896</v>
      </c>
      <c r="C1835" s="1" t="s">
        <v>2890</v>
      </c>
      <c r="D1835" t="s">
        <v>2897</v>
      </c>
    </row>
    <row r="1836" spans="1:4" x14ac:dyDescent="0.25">
      <c r="A1836" s="3" t="s">
        <v>2898</v>
      </c>
      <c r="B1836" s="3"/>
      <c r="C1836" s="3"/>
      <c r="D1836" s="3"/>
    </row>
    <row r="1837" spans="1:4" x14ac:dyDescent="0.25">
      <c r="A1837" s="4" t="str">
        <f>HYPERLINK("http://www.autodoc.ru/Web/price/art/HNGEZ05000L?analog=on","HNGEZ05000L")</f>
        <v>HNGEZ05000L</v>
      </c>
      <c r="B1837" s="1" t="s">
        <v>2899</v>
      </c>
      <c r="C1837" s="1" t="s">
        <v>1126</v>
      </c>
      <c r="D1837" t="s">
        <v>2814</v>
      </c>
    </row>
    <row r="1838" spans="1:4" x14ac:dyDescent="0.25">
      <c r="A1838" s="4" t="str">
        <f>HYPERLINK("http://www.autodoc.ru/Web/price/art/HNGEZ05000R?analog=on","HNGEZ05000R")</f>
        <v>HNGEZ05000R</v>
      </c>
      <c r="B1838" s="1" t="s">
        <v>2900</v>
      </c>
      <c r="C1838" s="1" t="s">
        <v>1126</v>
      </c>
      <c r="D1838" t="s">
        <v>2816</v>
      </c>
    </row>
    <row r="1839" spans="1:4" x14ac:dyDescent="0.25">
      <c r="A1839" s="4" t="str">
        <f>HYPERLINK("http://www.autodoc.ru/Web/price/art/HNGEZ05001L?analog=on","HNGEZ05001L")</f>
        <v>HNGEZ05001L</v>
      </c>
      <c r="B1839" s="1" t="s">
        <v>2899</v>
      </c>
      <c r="C1839" s="1" t="s">
        <v>1126</v>
      </c>
      <c r="D1839" t="s">
        <v>2901</v>
      </c>
    </row>
    <row r="1840" spans="1:4" x14ac:dyDescent="0.25">
      <c r="A1840" s="4" t="str">
        <f>HYPERLINK("http://www.autodoc.ru/Web/price/art/HNGEZ05001R?analog=on","HNGEZ05001R")</f>
        <v>HNGEZ05001R</v>
      </c>
      <c r="B1840" s="1" t="s">
        <v>2900</v>
      </c>
      <c r="C1840" s="1" t="s">
        <v>1126</v>
      </c>
      <c r="D1840" t="s">
        <v>2902</v>
      </c>
    </row>
    <row r="1841" spans="1:4" x14ac:dyDescent="0.25">
      <c r="A1841" s="4" t="str">
        <f>HYPERLINK("http://www.autodoc.ru/Web/price/art/HNGEZ05002L?analog=on","HNGEZ05002L")</f>
        <v>HNGEZ05002L</v>
      </c>
      <c r="B1841" s="1" t="s">
        <v>2899</v>
      </c>
      <c r="C1841" s="1" t="s">
        <v>1126</v>
      </c>
      <c r="D1841" t="s">
        <v>2903</v>
      </c>
    </row>
    <row r="1842" spans="1:4" x14ac:dyDescent="0.25">
      <c r="A1842" s="4" t="str">
        <f>HYPERLINK("http://www.autodoc.ru/Web/price/art/HNGEZ05002R?analog=on","HNGEZ05002R")</f>
        <v>HNGEZ05002R</v>
      </c>
      <c r="B1842" s="1" t="s">
        <v>2900</v>
      </c>
      <c r="C1842" s="1" t="s">
        <v>1126</v>
      </c>
      <c r="D1842" t="s">
        <v>2904</v>
      </c>
    </row>
    <row r="1843" spans="1:4" x14ac:dyDescent="0.25">
      <c r="A1843" s="4" t="str">
        <f>HYPERLINK("http://www.autodoc.ru/Web/price/art/HNGEZ05070L?analog=on","HNGEZ05070L")</f>
        <v>HNGEZ05070L</v>
      </c>
      <c r="B1843" s="1" t="s">
        <v>2905</v>
      </c>
      <c r="C1843" s="1" t="s">
        <v>1126</v>
      </c>
      <c r="D1843" t="s">
        <v>2820</v>
      </c>
    </row>
    <row r="1844" spans="1:4" x14ac:dyDescent="0.25">
      <c r="A1844" s="4" t="str">
        <f>HYPERLINK("http://www.autodoc.ru/Web/price/art/HNGEZ05070R?analog=on","HNGEZ05070R")</f>
        <v>HNGEZ05070R</v>
      </c>
      <c r="B1844" s="1" t="s">
        <v>2906</v>
      </c>
      <c r="C1844" s="1" t="s">
        <v>1126</v>
      </c>
      <c r="D1844" t="s">
        <v>2822</v>
      </c>
    </row>
    <row r="1845" spans="1:4" x14ac:dyDescent="0.25">
      <c r="A1845" s="4" t="str">
        <f>HYPERLINK("http://www.autodoc.ru/Web/price/art/HNGEZ05071L?analog=on","HNGEZ05071L")</f>
        <v>HNGEZ05071L</v>
      </c>
      <c r="B1845" s="1" t="s">
        <v>2905</v>
      </c>
      <c r="C1845" s="1" t="s">
        <v>1126</v>
      </c>
      <c r="D1845" t="s">
        <v>2823</v>
      </c>
    </row>
    <row r="1846" spans="1:4" x14ac:dyDescent="0.25">
      <c r="A1846" s="4" t="str">
        <f>HYPERLINK("http://www.autodoc.ru/Web/price/art/HNGEZ05071R?analog=on","HNGEZ05071R")</f>
        <v>HNGEZ05071R</v>
      </c>
      <c r="B1846" s="1" t="s">
        <v>2906</v>
      </c>
      <c r="C1846" s="1" t="s">
        <v>1126</v>
      </c>
      <c r="D1846" t="s">
        <v>2824</v>
      </c>
    </row>
    <row r="1847" spans="1:4" x14ac:dyDescent="0.25">
      <c r="A1847" s="4" t="str">
        <f>HYPERLINK("http://www.autodoc.ru/Web/price/art/HNGEZ05100?analog=on","HNGEZ05100")</f>
        <v>HNGEZ05100</v>
      </c>
      <c r="B1847" s="1" t="s">
        <v>2907</v>
      </c>
      <c r="C1847" s="1" t="s">
        <v>1126</v>
      </c>
      <c r="D1847" t="s">
        <v>2908</v>
      </c>
    </row>
    <row r="1848" spans="1:4" x14ac:dyDescent="0.25">
      <c r="A1848" s="4" t="str">
        <f>HYPERLINK("http://www.autodoc.ru/Web/price/art/HNGEZ05101?analog=on","HNGEZ05101")</f>
        <v>HNGEZ05101</v>
      </c>
      <c r="B1848" s="1" t="s">
        <v>2909</v>
      </c>
      <c r="C1848" s="1" t="s">
        <v>1126</v>
      </c>
      <c r="D1848" t="s">
        <v>2910</v>
      </c>
    </row>
    <row r="1849" spans="1:4" x14ac:dyDescent="0.25">
      <c r="A1849" s="4" t="str">
        <f>HYPERLINK("http://www.autodoc.ru/Web/price/art/HNGEZ05160B?analog=on","HNGEZ05160B")</f>
        <v>HNGEZ05160B</v>
      </c>
      <c r="B1849" s="1" t="s">
        <v>2911</v>
      </c>
      <c r="C1849" s="1" t="s">
        <v>1126</v>
      </c>
      <c r="D1849" t="s">
        <v>2912</v>
      </c>
    </row>
    <row r="1850" spans="1:4" x14ac:dyDescent="0.25">
      <c r="A1850" s="4" t="str">
        <f>HYPERLINK("http://www.autodoc.ru/Web/price/art/HNGEZ05161B?analog=on","HNGEZ05161B")</f>
        <v>HNGEZ05161B</v>
      </c>
      <c r="B1850" s="1" t="s">
        <v>2913</v>
      </c>
      <c r="C1850" s="1" t="s">
        <v>1126</v>
      </c>
      <c r="D1850" t="s">
        <v>2914</v>
      </c>
    </row>
    <row r="1851" spans="1:4" x14ac:dyDescent="0.25">
      <c r="A1851" s="4" t="str">
        <f>HYPERLINK("http://www.autodoc.ru/Web/price/art/HNGEZ05162?analog=on","HNGEZ05162")</f>
        <v>HNGEZ05162</v>
      </c>
      <c r="B1851" s="1" t="s">
        <v>2913</v>
      </c>
      <c r="C1851" s="1" t="s">
        <v>1126</v>
      </c>
      <c r="D1851" t="s">
        <v>2915</v>
      </c>
    </row>
    <row r="1852" spans="1:4" x14ac:dyDescent="0.25">
      <c r="A1852" s="4" t="str">
        <f>HYPERLINK("http://www.autodoc.ru/Web/price/art/HNGEZ05240?analog=on","HNGEZ05240")</f>
        <v>HNGEZ05240</v>
      </c>
      <c r="B1852" s="1" t="s">
        <v>2916</v>
      </c>
      <c r="C1852" s="1" t="s">
        <v>1126</v>
      </c>
      <c r="D1852" t="s">
        <v>2839</v>
      </c>
    </row>
    <row r="1853" spans="1:4" x14ac:dyDescent="0.25">
      <c r="A1853" s="4" t="str">
        <f>HYPERLINK("http://www.autodoc.ru/Web/price/art/HNGEZ05241?analog=on","HNGEZ05241")</f>
        <v>HNGEZ05241</v>
      </c>
      <c r="B1853" s="1" t="s">
        <v>2916</v>
      </c>
      <c r="C1853" s="1" t="s">
        <v>1126</v>
      </c>
      <c r="D1853" t="s">
        <v>2917</v>
      </c>
    </row>
    <row r="1854" spans="1:4" x14ac:dyDescent="0.25">
      <c r="A1854" s="4" t="str">
        <f>HYPERLINK("http://www.autodoc.ru/Web/price/art/HNGEZ05270L?analog=on","HNGEZ05270L")</f>
        <v>HNGEZ05270L</v>
      </c>
      <c r="B1854" s="1" t="s">
        <v>2918</v>
      </c>
      <c r="C1854" s="1" t="s">
        <v>1126</v>
      </c>
      <c r="D1854" t="s">
        <v>2841</v>
      </c>
    </row>
    <row r="1855" spans="1:4" x14ac:dyDescent="0.25">
      <c r="A1855" s="4" t="str">
        <f>HYPERLINK("http://www.autodoc.ru/Web/price/art/HNGEZ05270R?analog=on","HNGEZ05270R")</f>
        <v>HNGEZ05270R</v>
      </c>
      <c r="B1855" s="1" t="s">
        <v>2919</v>
      </c>
      <c r="C1855" s="1" t="s">
        <v>1126</v>
      </c>
      <c r="D1855" t="s">
        <v>2843</v>
      </c>
    </row>
    <row r="1856" spans="1:4" x14ac:dyDescent="0.25">
      <c r="A1856" s="4" t="str">
        <f>HYPERLINK("http://www.autodoc.ru/Web/price/art/HNGEZ03280Z?analog=on","HNGEZ03280Z")</f>
        <v>HNGEZ03280Z</v>
      </c>
      <c r="B1856" s="1" t="s">
        <v>2844</v>
      </c>
      <c r="C1856" s="1" t="s">
        <v>1376</v>
      </c>
      <c r="D1856" t="s">
        <v>2845</v>
      </c>
    </row>
    <row r="1857" spans="1:4" x14ac:dyDescent="0.25">
      <c r="A1857" s="4" t="str">
        <f>HYPERLINK("http://www.autodoc.ru/Web/price/art/HNGEZ05300L?analog=on","HNGEZ05300L")</f>
        <v>HNGEZ05300L</v>
      </c>
      <c r="B1857" s="1" t="s">
        <v>2920</v>
      </c>
      <c r="C1857" s="1" t="s">
        <v>1126</v>
      </c>
      <c r="D1857" t="s">
        <v>2847</v>
      </c>
    </row>
    <row r="1858" spans="1:4" x14ac:dyDescent="0.25">
      <c r="A1858" s="4" t="str">
        <f>HYPERLINK("http://www.autodoc.ru/Web/price/art/HNGEZ05300R?analog=on","HNGEZ05300R")</f>
        <v>HNGEZ05300R</v>
      </c>
      <c r="B1858" s="1" t="s">
        <v>2921</v>
      </c>
      <c r="C1858" s="1" t="s">
        <v>1126</v>
      </c>
      <c r="D1858" t="s">
        <v>2849</v>
      </c>
    </row>
    <row r="1859" spans="1:4" x14ac:dyDescent="0.25">
      <c r="A1859" s="4" t="str">
        <f>HYPERLINK("http://www.autodoc.ru/Web/price/art/HNGEZ05301L?analog=on","HNGEZ05301L")</f>
        <v>HNGEZ05301L</v>
      </c>
      <c r="B1859" s="1" t="s">
        <v>2920</v>
      </c>
      <c r="C1859" s="1" t="s">
        <v>1126</v>
      </c>
      <c r="D1859" t="s">
        <v>2850</v>
      </c>
    </row>
    <row r="1860" spans="1:4" x14ac:dyDescent="0.25">
      <c r="A1860" s="4" t="str">
        <f>HYPERLINK("http://www.autodoc.ru/Web/price/art/HNGEZ05301R?analog=on","HNGEZ05301R")</f>
        <v>HNGEZ05301R</v>
      </c>
      <c r="B1860" s="1" t="s">
        <v>2921</v>
      </c>
      <c r="C1860" s="1" t="s">
        <v>1126</v>
      </c>
      <c r="D1860" t="s">
        <v>2851</v>
      </c>
    </row>
    <row r="1861" spans="1:4" x14ac:dyDescent="0.25">
      <c r="A1861" s="4" t="str">
        <f>HYPERLINK("http://www.autodoc.ru/Web/price/art/HNGEZ05310N?analog=on","HNGEZ05310N")</f>
        <v>HNGEZ05310N</v>
      </c>
      <c r="B1861" s="1" t="s">
        <v>2922</v>
      </c>
      <c r="C1861" s="1" t="s">
        <v>1126</v>
      </c>
      <c r="D1861" t="s">
        <v>2923</v>
      </c>
    </row>
    <row r="1862" spans="1:4" x14ac:dyDescent="0.25">
      <c r="A1862" s="4" t="str">
        <f>HYPERLINK("http://www.autodoc.ru/Web/price/art/HNGEZ05330?analog=on","HNGEZ05330")</f>
        <v>HNGEZ05330</v>
      </c>
      <c r="B1862" s="1" t="s">
        <v>2924</v>
      </c>
      <c r="C1862" s="1" t="s">
        <v>1126</v>
      </c>
      <c r="D1862" t="s">
        <v>2853</v>
      </c>
    </row>
    <row r="1863" spans="1:4" x14ac:dyDescent="0.25">
      <c r="A1863" s="4" t="str">
        <f>HYPERLINK("http://www.autodoc.ru/Web/price/art/HNGEZ05380?analog=on","HNGEZ05380")</f>
        <v>HNGEZ05380</v>
      </c>
      <c r="B1863" s="1" t="s">
        <v>2925</v>
      </c>
      <c r="C1863" s="1" t="s">
        <v>1126</v>
      </c>
      <c r="D1863" t="s">
        <v>2855</v>
      </c>
    </row>
    <row r="1864" spans="1:4" x14ac:dyDescent="0.25">
      <c r="A1864" s="4" t="str">
        <f>HYPERLINK("http://www.autodoc.ru/Web/price/art/HNGEZ03450L?analog=on","HNGEZ03450L")</f>
        <v>HNGEZ03450L</v>
      </c>
      <c r="B1864" s="1" t="s">
        <v>2856</v>
      </c>
      <c r="C1864" s="1" t="s">
        <v>1376</v>
      </c>
      <c r="D1864" t="s">
        <v>2857</v>
      </c>
    </row>
    <row r="1865" spans="1:4" x14ac:dyDescent="0.25">
      <c r="A1865" s="4" t="str">
        <f>HYPERLINK("http://www.autodoc.ru/Web/price/art/HNGEZ03450R?analog=on","HNGEZ03450R")</f>
        <v>HNGEZ03450R</v>
      </c>
      <c r="B1865" s="1" t="s">
        <v>2858</v>
      </c>
      <c r="C1865" s="1" t="s">
        <v>1376</v>
      </c>
      <c r="D1865" t="s">
        <v>2859</v>
      </c>
    </row>
    <row r="1866" spans="1:4" x14ac:dyDescent="0.25">
      <c r="A1866" s="4" t="str">
        <f>HYPERLINK("http://www.autodoc.ru/Web/price/art/HNGEZ03451L?analog=on","HNGEZ03451L")</f>
        <v>HNGEZ03451L</v>
      </c>
      <c r="B1866" s="1" t="s">
        <v>2860</v>
      </c>
      <c r="C1866" s="1" t="s">
        <v>1376</v>
      </c>
      <c r="D1866" t="s">
        <v>2861</v>
      </c>
    </row>
    <row r="1867" spans="1:4" x14ac:dyDescent="0.25">
      <c r="A1867" s="4" t="str">
        <f>HYPERLINK("http://www.autodoc.ru/Web/price/art/HNGEZ03451R?analog=on","HNGEZ03451R")</f>
        <v>HNGEZ03451R</v>
      </c>
      <c r="B1867" s="1" t="s">
        <v>2862</v>
      </c>
      <c r="C1867" s="1" t="s">
        <v>1376</v>
      </c>
      <c r="D1867" t="s">
        <v>2863</v>
      </c>
    </row>
    <row r="1868" spans="1:4" x14ac:dyDescent="0.25">
      <c r="A1868" s="4" t="str">
        <f>HYPERLINK("http://www.autodoc.ru/Web/price/art/HNGEZ03480L?analog=on","HNGEZ03480L")</f>
        <v>HNGEZ03480L</v>
      </c>
      <c r="B1868" s="1" t="s">
        <v>2864</v>
      </c>
      <c r="C1868" s="1" t="s">
        <v>1376</v>
      </c>
      <c r="D1868" t="s">
        <v>2865</v>
      </c>
    </row>
    <row r="1869" spans="1:4" x14ac:dyDescent="0.25">
      <c r="A1869" s="4" t="str">
        <f>HYPERLINK("http://www.autodoc.ru/Web/price/art/HNGEZ03480R?analog=on","HNGEZ03480R")</f>
        <v>HNGEZ03480R</v>
      </c>
      <c r="B1869" s="1" t="s">
        <v>2866</v>
      </c>
      <c r="C1869" s="1" t="s">
        <v>1376</v>
      </c>
      <c r="D1869" t="s">
        <v>2867</v>
      </c>
    </row>
    <row r="1870" spans="1:4" x14ac:dyDescent="0.25">
      <c r="A1870" s="4" t="str">
        <f>HYPERLINK("http://www.autodoc.ru/Web/price/art/HNGEZ03490L?analog=on","HNGEZ03490L")</f>
        <v>HNGEZ03490L</v>
      </c>
      <c r="C1870" s="1" t="s">
        <v>1376</v>
      </c>
      <c r="D1870" t="s">
        <v>2868</v>
      </c>
    </row>
    <row r="1871" spans="1:4" x14ac:dyDescent="0.25">
      <c r="A1871" s="4" t="str">
        <f>HYPERLINK("http://www.autodoc.ru/Web/price/art/HNGEZ03490R?analog=on","HNGEZ03490R")</f>
        <v>HNGEZ03490R</v>
      </c>
      <c r="C1871" s="1" t="s">
        <v>1376</v>
      </c>
      <c r="D1871" t="s">
        <v>2869</v>
      </c>
    </row>
    <row r="1872" spans="1:4" x14ac:dyDescent="0.25">
      <c r="A1872" s="4" t="str">
        <f>HYPERLINK("http://www.autodoc.ru/Web/price/art/HNGEZ05560L?analog=on","HNGEZ05560L")</f>
        <v>HNGEZ05560L</v>
      </c>
      <c r="B1872" s="1" t="s">
        <v>2926</v>
      </c>
      <c r="C1872" s="1" t="s">
        <v>1126</v>
      </c>
      <c r="D1872" t="s">
        <v>2927</v>
      </c>
    </row>
    <row r="1873" spans="1:4" x14ac:dyDescent="0.25">
      <c r="A1873" s="4" t="str">
        <f>HYPERLINK("http://www.autodoc.ru/Web/price/art/HNGEZ05560R?analog=on","HNGEZ05560R")</f>
        <v>HNGEZ05560R</v>
      </c>
      <c r="B1873" s="1" t="s">
        <v>2928</v>
      </c>
      <c r="C1873" s="1" t="s">
        <v>1126</v>
      </c>
      <c r="D1873" t="s">
        <v>2929</v>
      </c>
    </row>
    <row r="1874" spans="1:4" x14ac:dyDescent="0.25">
      <c r="A1874" s="4" t="str">
        <f>HYPERLINK("http://www.autodoc.ru/Web/price/art/HNGEZ05570L?analog=on","HNGEZ05570L")</f>
        <v>HNGEZ05570L</v>
      </c>
      <c r="B1874" s="1" t="s">
        <v>2930</v>
      </c>
      <c r="C1874" s="1" t="s">
        <v>1126</v>
      </c>
      <c r="D1874" t="s">
        <v>2931</v>
      </c>
    </row>
    <row r="1875" spans="1:4" x14ac:dyDescent="0.25">
      <c r="A1875" s="4" t="str">
        <f>HYPERLINK("http://www.autodoc.ru/Web/price/art/HNGEZ05570R?analog=on","HNGEZ05570R")</f>
        <v>HNGEZ05570R</v>
      </c>
      <c r="B1875" s="1" t="s">
        <v>2932</v>
      </c>
      <c r="C1875" s="1" t="s">
        <v>1126</v>
      </c>
      <c r="D1875" t="s">
        <v>2933</v>
      </c>
    </row>
    <row r="1876" spans="1:4" x14ac:dyDescent="0.25">
      <c r="A1876" s="4" t="str">
        <f>HYPERLINK("http://www.autodoc.ru/Web/price/art/HNGEZ05600?analog=on","HNGEZ05600")</f>
        <v>HNGEZ05600</v>
      </c>
      <c r="B1876" s="1" t="s">
        <v>2934</v>
      </c>
      <c r="C1876" s="1" t="s">
        <v>1126</v>
      </c>
      <c r="D1876" t="s">
        <v>2871</v>
      </c>
    </row>
    <row r="1877" spans="1:4" x14ac:dyDescent="0.25">
      <c r="A1877" s="4" t="str">
        <f>HYPERLINK("http://www.autodoc.ru/Web/price/art/HNGEZ05640?analog=on","HNGEZ05640")</f>
        <v>HNGEZ05640</v>
      </c>
      <c r="B1877" s="1" t="s">
        <v>2935</v>
      </c>
      <c r="C1877" s="1" t="s">
        <v>1126</v>
      </c>
      <c r="D1877" t="s">
        <v>2936</v>
      </c>
    </row>
    <row r="1878" spans="1:4" x14ac:dyDescent="0.25">
      <c r="A1878" s="4" t="str">
        <f>HYPERLINK("http://www.autodoc.ru/Web/price/art/HNGEZ05641B?analog=on","HNGEZ05641B")</f>
        <v>HNGEZ05641B</v>
      </c>
      <c r="B1878" s="1" t="s">
        <v>2935</v>
      </c>
      <c r="C1878" s="1" t="s">
        <v>1126</v>
      </c>
      <c r="D1878" t="s">
        <v>2937</v>
      </c>
    </row>
    <row r="1879" spans="1:4" x14ac:dyDescent="0.25">
      <c r="A1879" s="4" t="str">
        <f>HYPERLINK("http://www.autodoc.ru/Web/price/art/HNGEZ05660B?analog=on","HNGEZ05660B")</f>
        <v>HNGEZ05660B</v>
      </c>
      <c r="B1879" s="1" t="s">
        <v>2938</v>
      </c>
      <c r="C1879" s="1" t="s">
        <v>1126</v>
      </c>
      <c r="D1879" t="s">
        <v>2939</v>
      </c>
    </row>
    <row r="1880" spans="1:4" x14ac:dyDescent="0.25">
      <c r="A1880" s="4" t="str">
        <f>HYPERLINK("http://www.autodoc.ru/Web/price/art/HNGEZ05661B?analog=on","HNGEZ05661B")</f>
        <v>HNGEZ05661B</v>
      </c>
      <c r="B1880" s="1" t="s">
        <v>2938</v>
      </c>
      <c r="C1880" s="1" t="s">
        <v>1126</v>
      </c>
      <c r="D1880" t="s">
        <v>2940</v>
      </c>
    </row>
    <row r="1881" spans="1:4" x14ac:dyDescent="0.25">
      <c r="A1881" s="4" t="str">
        <f>HYPERLINK("http://www.autodoc.ru/Web/price/art/HNGEZ05700?analog=on","HNGEZ05700")</f>
        <v>HNGEZ05700</v>
      </c>
      <c r="B1881" s="1" t="s">
        <v>2941</v>
      </c>
      <c r="C1881" s="1" t="s">
        <v>1126</v>
      </c>
      <c r="D1881" t="s">
        <v>2877</v>
      </c>
    </row>
    <row r="1882" spans="1:4" x14ac:dyDescent="0.25">
      <c r="A1882" s="4" t="str">
        <f>HYPERLINK("http://www.autodoc.ru/Web/price/art/HNGEZ05701?analog=on","HNGEZ05701")</f>
        <v>HNGEZ05701</v>
      </c>
      <c r="B1882" s="1" t="s">
        <v>2941</v>
      </c>
      <c r="C1882" s="1" t="s">
        <v>1126</v>
      </c>
      <c r="D1882" t="s">
        <v>2878</v>
      </c>
    </row>
    <row r="1883" spans="1:4" x14ac:dyDescent="0.25">
      <c r="A1883" s="4" t="str">
        <f>HYPERLINK("http://www.autodoc.ru/Web/price/art/HNGEZ06740L?analog=on","HNGEZ06740L")</f>
        <v>HNGEZ06740L</v>
      </c>
      <c r="B1883" s="1" t="s">
        <v>2942</v>
      </c>
      <c r="C1883" s="1" t="s">
        <v>262</v>
      </c>
      <c r="D1883" t="s">
        <v>2883</v>
      </c>
    </row>
    <row r="1884" spans="1:4" x14ac:dyDescent="0.25">
      <c r="A1884" s="4" t="str">
        <f>HYPERLINK("http://www.autodoc.ru/Web/price/art/HNGEZ06740R?analog=on","HNGEZ06740R")</f>
        <v>HNGEZ06740R</v>
      </c>
      <c r="B1884" s="1" t="s">
        <v>2943</v>
      </c>
      <c r="C1884" s="1" t="s">
        <v>262</v>
      </c>
      <c r="D1884" t="s">
        <v>2885</v>
      </c>
    </row>
    <row r="1885" spans="1:4" x14ac:dyDescent="0.25">
      <c r="A1885" s="4" t="str">
        <f>HYPERLINK("http://www.autodoc.ru/Web/price/art/HNGEZ06741BN?analog=on","HNGEZ06741BN")</f>
        <v>HNGEZ06741BN</v>
      </c>
      <c r="B1885" s="1" t="s">
        <v>2944</v>
      </c>
      <c r="C1885" s="1" t="s">
        <v>262</v>
      </c>
      <c r="D1885" t="s">
        <v>2888</v>
      </c>
    </row>
    <row r="1886" spans="1:4" x14ac:dyDescent="0.25">
      <c r="A1886" s="4" t="str">
        <f>HYPERLINK("http://www.autodoc.ru/Web/price/art/HNGEZ06742HN?analog=on","HNGEZ06742HN")</f>
        <v>HNGEZ06742HN</v>
      </c>
      <c r="B1886" s="1" t="s">
        <v>2944</v>
      </c>
      <c r="C1886" s="1" t="s">
        <v>262</v>
      </c>
      <c r="D1886" t="s">
        <v>2945</v>
      </c>
    </row>
    <row r="1887" spans="1:4" x14ac:dyDescent="0.25">
      <c r="A1887" s="4" t="str">
        <f>HYPERLINK("http://www.autodoc.ru/Web/price/art/HNGEZ059A0L?analog=on","HNGEZ059A0L")</f>
        <v>HNGEZ059A0L</v>
      </c>
      <c r="B1887" s="1" t="s">
        <v>2946</v>
      </c>
      <c r="C1887" s="1" t="s">
        <v>1126</v>
      </c>
      <c r="D1887" t="s">
        <v>2947</v>
      </c>
    </row>
    <row r="1888" spans="1:4" x14ac:dyDescent="0.25">
      <c r="A1888" s="4" t="str">
        <f>HYPERLINK("http://www.autodoc.ru/Web/price/art/HNGEZ059A0R?analog=on","HNGEZ059A0R")</f>
        <v>HNGEZ059A0R</v>
      </c>
      <c r="B1888" s="1" t="s">
        <v>2948</v>
      </c>
      <c r="C1888" s="1" t="s">
        <v>1126</v>
      </c>
      <c r="D1888" t="s">
        <v>2949</v>
      </c>
    </row>
    <row r="1889" spans="1:4" x14ac:dyDescent="0.25">
      <c r="A1889" s="4" t="str">
        <f>HYPERLINK("http://www.autodoc.ru/Web/price/art/HNGEZ02912?analog=on","HNGEZ02912")</f>
        <v>HNGEZ02912</v>
      </c>
      <c r="B1889" s="1" t="s">
        <v>2889</v>
      </c>
      <c r="C1889" s="1" t="s">
        <v>2890</v>
      </c>
      <c r="D1889" t="s">
        <v>2891</v>
      </c>
    </row>
    <row r="1890" spans="1:4" x14ac:dyDescent="0.25">
      <c r="A1890" s="4" t="str">
        <f>HYPERLINK("http://www.autodoc.ru/Web/price/art/HNGEZ02914?analog=on","HNGEZ02914")</f>
        <v>HNGEZ02914</v>
      </c>
      <c r="B1890" s="1" t="s">
        <v>2892</v>
      </c>
      <c r="C1890" s="1" t="s">
        <v>2890</v>
      </c>
      <c r="D1890" t="s">
        <v>2893</v>
      </c>
    </row>
    <row r="1891" spans="1:4" x14ac:dyDescent="0.25">
      <c r="A1891" s="4" t="str">
        <f>HYPERLINK("http://www.autodoc.ru/Web/price/art/HNGEZ05920?analog=on","HNGEZ05920")</f>
        <v>HNGEZ05920</v>
      </c>
      <c r="B1891" s="1" t="s">
        <v>2950</v>
      </c>
      <c r="C1891" s="1" t="s">
        <v>1126</v>
      </c>
      <c r="D1891" t="s">
        <v>2951</v>
      </c>
    </row>
    <row r="1892" spans="1:4" x14ac:dyDescent="0.25">
      <c r="A1892" s="4" t="str">
        <f>HYPERLINK("http://www.autodoc.ru/Web/price/art/HNGEZ059E0?analog=on","HNGEZ059E0")</f>
        <v>HNGEZ059E0</v>
      </c>
      <c r="B1892" s="1" t="s">
        <v>2952</v>
      </c>
      <c r="C1892" s="1" t="s">
        <v>1126</v>
      </c>
      <c r="D1892" t="s">
        <v>2953</v>
      </c>
    </row>
    <row r="1893" spans="1:4" x14ac:dyDescent="0.25">
      <c r="A1893" s="4" t="str">
        <f>HYPERLINK("http://www.autodoc.ru/Web/price/art/HNGEZ059F0?analog=on","HNGEZ059F0")</f>
        <v>HNGEZ059F0</v>
      </c>
      <c r="B1893" s="1" t="s">
        <v>2954</v>
      </c>
      <c r="C1893" s="1" t="s">
        <v>1126</v>
      </c>
      <c r="D1893" t="s">
        <v>2955</v>
      </c>
    </row>
    <row r="1894" spans="1:4" x14ac:dyDescent="0.25">
      <c r="A1894" s="2" t="s">
        <v>2956</v>
      </c>
      <c r="B1894" s="2"/>
      <c r="C1894" s="2"/>
      <c r="D1894" s="2"/>
    </row>
    <row r="1895" spans="1:4" x14ac:dyDescent="0.25">
      <c r="A1895" s="3" t="s">
        <v>2957</v>
      </c>
      <c r="B1895" s="3"/>
      <c r="C1895" s="3"/>
      <c r="D1895" s="3"/>
    </row>
    <row r="1896" spans="1:4" x14ac:dyDescent="0.25">
      <c r="A1896" s="4" t="str">
        <f>HYPERLINK("http://www.autodoc.ru/Web/price/art/HN10096740L?analog=on","HN10096740L")</f>
        <v>HN10096740L</v>
      </c>
      <c r="B1896" s="1" t="s">
        <v>2958</v>
      </c>
      <c r="C1896" s="1" t="s">
        <v>2959</v>
      </c>
      <c r="D1896" t="s">
        <v>2960</v>
      </c>
    </row>
    <row r="1897" spans="1:4" x14ac:dyDescent="0.25">
      <c r="A1897" s="4" t="str">
        <f>HYPERLINK("http://www.autodoc.ru/Web/price/art/HN10096740R?analog=on","HN10096740R")</f>
        <v>HN10096740R</v>
      </c>
      <c r="B1897" s="1" t="s">
        <v>2961</v>
      </c>
      <c r="C1897" s="1" t="s">
        <v>2959</v>
      </c>
      <c r="D1897" t="s">
        <v>2962</v>
      </c>
    </row>
    <row r="1898" spans="1:4" x14ac:dyDescent="0.25">
      <c r="A1898" s="3" t="s">
        <v>2963</v>
      </c>
      <c r="B1898" s="3"/>
      <c r="C1898" s="3"/>
      <c r="D1898" s="3"/>
    </row>
    <row r="1899" spans="1:4" x14ac:dyDescent="0.25">
      <c r="A1899" s="4" t="str">
        <f>HYPERLINK("http://www.autodoc.ru/Web/price/art/HNI2009000L?analog=on","HNI2009000L")</f>
        <v>HNI2009000L</v>
      </c>
      <c r="B1899" s="1" t="s">
        <v>2964</v>
      </c>
      <c r="C1899" s="1" t="s">
        <v>7</v>
      </c>
      <c r="D1899" t="s">
        <v>2965</v>
      </c>
    </row>
    <row r="1900" spans="1:4" x14ac:dyDescent="0.25">
      <c r="A1900" s="4" t="str">
        <f>HYPERLINK("http://www.autodoc.ru/Web/price/art/HNI2009000R?analog=on","HNI2009000R")</f>
        <v>HNI2009000R</v>
      </c>
      <c r="B1900" s="1" t="s">
        <v>2966</v>
      </c>
      <c r="C1900" s="1" t="s">
        <v>7</v>
      </c>
      <c r="D1900" t="s">
        <v>2967</v>
      </c>
    </row>
    <row r="1901" spans="1:4" x14ac:dyDescent="0.25">
      <c r="A1901" s="4" t="str">
        <f>HYPERLINK("http://www.autodoc.ru/Web/price/art/HNI2009070L?analog=on","HNI2009070L")</f>
        <v>HNI2009070L</v>
      </c>
      <c r="B1901" s="1" t="s">
        <v>2968</v>
      </c>
      <c r="C1901" s="1" t="s">
        <v>7</v>
      </c>
      <c r="D1901" t="s">
        <v>2969</v>
      </c>
    </row>
    <row r="1902" spans="1:4" x14ac:dyDescent="0.25">
      <c r="A1902" s="4" t="str">
        <f>HYPERLINK("http://www.autodoc.ru/Web/price/art/HNI2009070R?analog=on","HNI2009070R")</f>
        <v>HNI2009070R</v>
      </c>
      <c r="B1902" s="1" t="s">
        <v>2970</v>
      </c>
      <c r="C1902" s="1" t="s">
        <v>7</v>
      </c>
      <c r="D1902" t="s">
        <v>2971</v>
      </c>
    </row>
    <row r="1903" spans="1:4" x14ac:dyDescent="0.25">
      <c r="A1903" s="4" t="str">
        <f>HYPERLINK("http://www.autodoc.ru/Web/price/art/HNI2009100TG?analog=on","HNI2009100TG")</f>
        <v>HNI2009100TG</v>
      </c>
      <c r="B1903" s="1" t="s">
        <v>2972</v>
      </c>
      <c r="C1903" s="1" t="s">
        <v>7</v>
      </c>
      <c r="D1903" t="s">
        <v>2973</v>
      </c>
    </row>
    <row r="1904" spans="1:4" x14ac:dyDescent="0.25">
      <c r="A1904" s="4" t="str">
        <f>HYPERLINK("http://www.autodoc.ru/Web/price/art/HNI2009120?analog=on","HNI2009120")</f>
        <v>HNI2009120</v>
      </c>
      <c r="B1904" s="1" t="s">
        <v>2974</v>
      </c>
      <c r="C1904" s="1" t="s">
        <v>7</v>
      </c>
      <c r="D1904" t="s">
        <v>2975</v>
      </c>
    </row>
    <row r="1905" spans="1:4" x14ac:dyDescent="0.25">
      <c r="A1905" s="4" t="str">
        <f>HYPERLINK("http://www.autodoc.ru/Web/price/art/HNI2009160?analog=on","HNI2009160")</f>
        <v>HNI2009160</v>
      </c>
      <c r="B1905" s="1" t="s">
        <v>2976</v>
      </c>
      <c r="C1905" s="1" t="s">
        <v>7</v>
      </c>
      <c r="D1905" t="s">
        <v>2977</v>
      </c>
    </row>
    <row r="1906" spans="1:4" x14ac:dyDescent="0.25">
      <c r="A1906" s="4" t="str">
        <f>HYPERLINK("http://www.autodoc.ru/Web/price/art/HNI2009161?analog=on","HNI2009161")</f>
        <v>HNI2009161</v>
      </c>
      <c r="B1906" s="1" t="s">
        <v>2978</v>
      </c>
      <c r="C1906" s="1" t="s">
        <v>7</v>
      </c>
      <c r="D1906" t="s">
        <v>2979</v>
      </c>
    </row>
    <row r="1907" spans="1:4" x14ac:dyDescent="0.25">
      <c r="A1907" s="4" t="str">
        <f>HYPERLINK("http://www.autodoc.ru/Web/price/art/HNI2009162?analog=on","HNI2009162")</f>
        <v>HNI2009162</v>
      </c>
      <c r="B1907" s="1" t="s">
        <v>2978</v>
      </c>
      <c r="C1907" s="1" t="s">
        <v>7</v>
      </c>
      <c r="D1907" t="s">
        <v>2980</v>
      </c>
    </row>
    <row r="1908" spans="1:4" x14ac:dyDescent="0.25">
      <c r="A1908" s="4" t="str">
        <f>HYPERLINK("http://www.autodoc.ru/Web/price/art/HNI2009240?analog=on","HNI2009240")</f>
        <v>HNI2009240</v>
      </c>
      <c r="B1908" s="1" t="s">
        <v>2981</v>
      </c>
      <c r="C1908" s="1" t="s">
        <v>7</v>
      </c>
      <c r="D1908" t="s">
        <v>2982</v>
      </c>
    </row>
    <row r="1909" spans="1:4" x14ac:dyDescent="0.25">
      <c r="A1909" s="4" t="str">
        <f>HYPERLINK("http://www.autodoc.ru/Web/price/art/HNI2009270L?analog=on","HNI2009270L")</f>
        <v>HNI2009270L</v>
      </c>
      <c r="B1909" s="1" t="s">
        <v>2983</v>
      </c>
      <c r="C1909" s="1" t="s">
        <v>7</v>
      </c>
      <c r="D1909" t="s">
        <v>2984</v>
      </c>
    </row>
    <row r="1910" spans="1:4" x14ac:dyDescent="0.25">
      <c r="A1910" s="4" t="str">
        <f>HYPERLINK("http://www.autodoc.ru/Web/price/art/HNI2009270R?analog=on","HNI2009270R")</f>
        <v>HNI2009270R</v>
      </c>
      <c r="B1910" s="1" t="s">
        <v>2985</v>
      </c>
      <c r="C1910" s="1" t="s">
        <v>7</v>
      </c>
      <c r="D1910" t="s">
        <v>2986</v>
      </c>
    </row>
    <row r="1911" spans="1:4" x14ac:dyDescent="0.25">
      <c r="A1911" s="4" t="str">
        <f>HYPERLINK("http://www.autodoc.ru/Web/price/art/HNI2009300L?analog=on","HNI2009300L")</f>
        <v>HNI2009300L</v>
      </c>
      <c r="B1911" s="1" t="s">
        <v>2987</v>
      </c>
      <c r="C1911" s="1" t="s">
        <v>7</v>
      </c>
      <c r="D1911" t="s">
        <v>2988</v>
      </c>
    </row>
    <row r="1912" spans="1:4" x14ac:dyDescent="0.25">
      <c r="A1912" s="4" t="str">
        <f>HYPERLINK("http://www.autodoc.ru/Web/price/art/HNI2009300R?analog=on","HNI2009300R")</f>
        <v>HNI2009300R</v>
      </c>
      <c r="B1912" s="1" t="s">
        <v>2989</v>
      </c>
      <c r="C1912" s="1" t="s">
        <v>7</v>
      </c>
      <c r="D1912" t="s">
        <v>2990</v>
      </c>
    </row>
    <row r="1913" spans="1:4" x14ac:dyDescent="0.25">
      <c r="A1913" s="4" t="str">
        <f>HYPERLINK("http://www.autodoc.ru/Web/price/art/HNI2009301L?analog=on","HNI2009301L")</f>
        <v>HNI2009301L</v>
      </c>
      <c r="B1913" s="1" t="s">
        <v>2987</v>
      </c>
      <c r="C1913" s="1" t="s">
        <v>7</v>
      </c>
      <c r="D1913" t="s">
        <v>2991</v>
      </c>
    </row>
    <row r="1914" spans="1:4" x14ac:dyDescent="0.25">
      <c r="A1914" s="4" t="str">
        <f>HYPERLINK("http://www.autodoc.ru/Web/price/art/HNI2009301R?analog=on","HNI2009301R")</f>
        <v>HNI2009301R</v>
      </c>
      <c r="B1914" s="1" t="s">
        <v>2989</v>
      </c>
      <c r="C1914" s="1" t="s">
        <v>7</v>
      </c>
      <c r="D1914" t="s">
        <v>2992</v>
      </c>
    </row>
    <row r="1915" spans="1:4" x14ac:dyDescent="0.25">
      <c r="A1915" s="4" t="str">
        <f>HYPERLINK("http://www.autodoc.ru/Web/price/art/HNI2009330?analog=on","HNI2009330")</f>
        <v>HNI2009330</v>
      </c>
      <c r="B1915" s="1" t="s">
        <v>2993</v>
      </c>
      <c r="C1915" s="1" t="s">
        <v>7</v>
      </c>
      <c r="D1915" t="s">
        <v>2994</v>
      </c>
    </row>
    <row r="1916" spans="1:4" x14ac:dyDescent="0.25">
      <c r="A1916" s="4" t="str">
        <f>HYPERLINK("http://www.autodoc.ru/Web/price/art/HNI2009380?analog=on","HNI2009380")</f>
        <v>HNI2009380</v>
      </c>
      <c r="B1916" s="1" t="s">
        <v>2995</v>
      </c>
      <c r="C1916" s="1" t="s">
        <v>7</v>
      </c>
      <c r="D1916" t="s">
        <v>2996</v>
      </c>
    </row>
    <row r="1917" spans="1:4" x14ac:dyDescent="0.25">
      <c r="A1917" s="4" t="str">
        <f>HYPERLINK("http://www.autodoc.ru/Web/price/art/HNI2009450XL?analog=on","HNI2009450XL")</f>
        <v>HNI2009450XL</v>
      </c>
      <c r="B1917" s="1" t="s">
        <v>2997</v>
      </c>
      <c r="C1917" s="1" t="s">
        <v>7</v>
      </c>
      <c r="D1917" t="s">
        <v>2998</v>
      </c>
    </row>
    <row r="1918" spans="1:4" x14ac:dyDescent="0.25">
      <c r="A1918" s="4" t="str">
        <f>HYPERLINK("http://www.autodoc.ru/Web/price/art/HNI2009450XR?analog=on","HNI2009450XR")</f>
        <v>HNI2009450XR</v>
      </c>
      <c r="B1918" s="1" t="s">
        <v>2999</v>
      </c>
      <c r="C1918" s="1" t="s">
        <v>7</v>
      </c>
      <c r="D1918" t="s">
        <v>3000</v>
      </c>
    </row>
    <row r="1919" spans="1:4" x14ac:dyDescent="0.25">
      <c r="A1919" s="4" t="str">
        <f>HYPERLINK("http://www.autodoc.ru/Web/price/art/HNI2009451L?analog=on","HNI2009451L")</f>
        <v>HNI2009451L</v>
      </c>
      <c r="B1919" s="1" t="s">
        <v>3001</v>
      </c>
      <c r="C1919" s="1" t="s">
        <v>7</v>
      </c>
      <c r="D1919" t="s">
        <v>3002</v>
      </c>
    </row>
    <row r="1920" spans="1:4" x14ac:dyDescent="0.25">
      <c r="A1920" s="4" t="str">
        <f>HYPERLINK("http://www.autodoc.ru/Web/price/art/HNI2009451R?analog=on","HNI2009451R")</f>
        <v>HNI2009451R</v>
      </c>
      <c r="B1920" s="1" t="s">
        <v>3003</v>
      </c>
      <c r="C1920" s="1" t="s">
        <v>7</v>
      </c>
      <c r="D1920" t="s">
        <v>3004</v>
      </c>
    </row>
    <row r="1921" spans="1:4" x14ac:dyDescent="0.25">
      <c r="A1921" s="4" t="str">
        <f>HYPERLINK("http://www.autodoc.ru/Web/price/art/HNI2009630?analog=on","HNI2009630")</f>
        <v>HNI2009630</v>
      </c>
      <c r="B1921" s="1" t="s">
        <v>3005</v>
      </c>
      <c r="C1921" s="1" t="s">
        <v>7</v>
      </c>
      <c r="D1921" t="s">
        <v>3006</v>
      </c>
    </row>
    <row r="1922" spans="1:4" x14ac:dyDescent="0.25">
      <c r="A1922" s="4" t="str">
        <f>HYPERLINK("http://www.autodoc.ru/Web/price/art/HNI2009740L?analog=on","HNI2009740L")</f>
        <v>HNI2009740L</v>
      </c>
      <c r="B1922" s="1" t="s">
        <v>3007</v>
      </c>
      <c r="C1922" s="1" t="s">
        <v>7</v>
      </c>
      <c r="D1922" t="s">
        <v>3008</v>
      </c>
    </row>
    <row r="1923" spans="1:4" x14ac:dyDescent="0.25">
      <c r="A1923" s="4" t="str">
        <f>HYPERLINK("http://www.autodoc.ru/Web/price/art/HNI2009740R?analog=on","HNI2009740R")</f>
        <v>HNI2009740R</v>
      </c>
      <c r="B1923" s="1" t="s">
        <v>3009</v>
      </c>
      <c r="C1923" s="1" t="s">
        <v>7</v>
      </c>
      <c r="D1923" t="s">
        <v>3010</v>
      </c>
    </row>
    <row r="1924" spans="1:4" x14ac:dyDescent="0.25">
      <c r="A1924" s="4" t="str">
        <f>HYPERLINK("http://www.autodoc.ru/Web/price/art/HNI2009910?analog=on","HNI2009910")</f>
        <v>HNI2009910</v>
      </c>
      <c r="B1924" s="1" t="s">
        <v>3011</v>
      </c>
      <c r="C1924" s="1" t="s">
        <v>7</v>
      </c>
      <c r="D1924" t="s">
        <v>3012</v>
      </c>
    </row>
    <row r="1925" spans="1:4" x14ac:dyDescent="0.25">
      <c r="A1925" s="4" t="str">
        <f>HYPERLINK("http://www.autodoc.ru/Web/price/art/HNI2009911?analog=on","HNI2009911")</f>
        <v>HNI2009911</v>
      </c>
      <c r="B1925" s="1" t="s">
        <v>3013</v>
      </c>
      <c r="C1925" s="1" t="s">
        <v>7</v>
      </c>
      <c r="D1925" t="s">
        <v>3014</v>
      </c>
    </row>
    <row r="1926" spans="1:4" x14ac:dyDescent="0.25">
      <c r="A1926" s="4" t="str">
        <f>HYPERLINK("http://www.autodoc.ru/Web/price/art/HNI2009912?analog=on","HNI2009912")</f>
        <v>HNI2009912</v>
      </c>
      <c r="B1926" s="1" t="s">
        <v>3013</v>
      </c>
      <c r="C1926" s="1" t="s">
        <v>7</v>
      </c>
      <c r="D1926" t="s">
        <v>3015</v>
      </c>
    </row>
    <row r="1927" spans="1:4" x14ac:dyDescent="0.25">
      <c r="A1927" s="4" t="str">
        <f>HYPERLINK("http://www.autodoc.ru/Web/price/art/HNI2009930?analog=on","HNI2009930")</f>
        <v>HNI2009930</v>
      </c>
      <c r="B1927" s="1" t="s">
        <v>3016</v>
      </c>
      <c r="C1927" s="1" t="s">
        <v>7</v>
      </c>
      <c r="D1927" t="s">
        <v>3017</v>
      </c>
    </row>
    <row r="1928" spans="1:4" x14ac:dyDescent="0.25">
      <c r="A1928" s="3" t="s">
        <v>3018</v>
      </c>
      <c r="B1928" s="3"/>
      <c r="C1928" s="3"/>
      <c r="D1928" s="3"/>
    </row>
    <row r="1929" spans="1:4" x14ac:dyDescent="0.25">
      <c r="A1929" s="4" t="str">
        <f>HYPERLINK("http://www.autodoc.ru/Web/price/art/HNI3007000L?analog=on","HNI3007000L")</f>
        <v>HNI3007000L</v>
      </c>
      <c r="B1929" s="1" t="s">
        <v>3019</v>
      </c>
      <c r="C1929" s="1" t="s">
        <v>1379</v>
      </c>
      <c r="D1929" t="s">
        <v>3020</v>
      </c>
    </row>
    <row r="1930" spans="1:4" x14ac:dyDescent="0.25">
      <c r="A1930" s="4" t="str">
        <f>HYPERLINK("http://www.autodoc.ru/Web/price/art/HNI3007000R?analog=on","HNI3007000R")</f>
        <v>HNI3007000R</v>
      </c>
      <c r="B1930" s="1" t="s">
        <v>3021</v>
      </c>
      <c r="C1930" s="1" t="s">
        <v>1379</v>
      </c>
      <c r="D1930" t="s">
        <v>3022</v>
      </c>
    </row>
    <row r="1931" spans="1:4" x14ac:dyDescent="0.25">
      <c r="A1931" s="4" t="str">
        <f>HYPERLINK("http://www.autodoc.ru/Web/price/art/HNI3007001L?analog=on","HNI3007001L")</f>
        <v>HNI3007001L</v>
      </c>
      <c r="B1931" s="1" t="s">
        <v>3023</v>
      </c>
      <c r="C1931" s="1" t="s">
        <v>1379</v>
      </c>
      <c r="D1931" t="s">
        <v>3024</v>
      </c>
    </row>
    <row r="1932" spans="1:4" x14ac:dyDescent="0.25">
      <c r="A1932" s="4" t="str">
        <f>HYPERLINK("http://www.autodoc.ru/Web/price/art/HNI3007001R?analog=on","HNI3007001R")</f>
        <v>HNI3007001R</v>
      </c>
      <c r="B1932" s="1" t="s">
        <v>3025</v>
      </c>
      <c r="C1932" s="1" t="s">
        <v>1379</v>
      </c>
      <c r="D1932" t="s">
        <v>3026</v>
      </c>
    </row>
    <row r="1933" spans="1:4" x14ac:dyDescent="0.25">
      <c r="A1933" s="4" t="str">
        <f>HYPERLINK("http://www.autodoc.ru/Web/price/art/HNI3007002L?analog=on","HNI3007002L")</f>
        <v>HNI3007002L</v>
      </c>
      <c r="B1933" s="1" t="s">
        <v>3027</v>
      </c>
      <c r="C1933" s="1" t="s">
        <v>1379</v>
      </c>
      <c r="D1933" t="s">
        <v>3028</v>
      </c>
    </row>
    <row r="1934" spans="1:4" x14ac:dyDescent="0.25">
      <c r="A1934" s="4" t="str">
        <f>HYPERLINK("http://www.autodoc.ru/Web/price/art/HNI3007002R?analog=on","HNI3007002R")</f>
        <v>HNI3007002R</v>
      </c>
      <c r="B1934" s="1" t="s">
        <v>3029</v>
      </c>
      <c r="C1934" s="1" t="s">
        <v>1379</v>
      </c>
      <c r="D1934" t="s">
        <v>3030</v>
      </c>
    </row>
    <row r="1935" spans="1:4" x14ac:dyDescent="0.25">
      <c r="A1935" s="4" t="str">
        <f>HYPERLINK("http://www.autodoc.ru/Web/price/art/HNI3007070L?analog=on","HNI3007070L")</f>
        <v>HNI3007070L</v>
      </c>
      <c r="B1935" s="1" t="s">
        <v>3031</v>
      </c>
      <c r="C1935" s="1" t="s">
        <v>1379</v>
      </c>
      <c r="D1935" t="s">
        <v>3032</v>
      </c>
    </row>
    <row r="1936" spans="1:4" x14ac:dyDescent="0.25">
      <c r="A1936" s="4" t="str">
        <f>HYPERLINK("http://www.autodoc.ru/Web/price/art/HNI3010070L?analog=on","HNI3010070L")</f>
        <v>HNI3010070L</v>
      </c>
      <c r="B1936" s="1" t="s">
        <v>3033</v>
      </c>
      <c r="C1936" s="1" t="s">
        <v>1181</v>
      </c>
      <c r="D1936" t="s">
        <v>3032</v>
      </c>
    </row>
    <row r="1937" spans="1:4" x14ac:dyDescent="0.25">
      <c r="A1937" s="4" t="str">
        <f>HYPERLINK("http://www.autodoc.ru/Web/price/art/HNI3010070R?analog=on","HNI3010070R")</f>
        <v>HNI3010070R</v>
      </c>
      <c r="B1937" s="1" t="s">
        <v>3034</v>
      </c>
      <c r="C1937" s="1" t="s">
        <v>1181</v>
      </c>
      <c r="D1937" t="s">
        <v>3035</v>
      </c>
    </row>
    <row r="1938" spans="1:4" x14ac:dyDescent="0.25">
      <c r="A1938" s="4" t="str">
        <f>HYPERLINK("http://www.autodoc.ru/Web/price/art/HNI3007070R?analog=on","HNI3007070R")</f>
        <v>HNI3007070R</v>
      </c>
      <c r="B1938" s="1" t="s">
        <v>3036</v>
      </c>
      <c r="C1938" s="1" t="s">
        <v>1379</v>
      </c>
      <c r="D1938" t="s">
        <v>3035</v>
      </c>
    </row>
    <row r="1939" spans="1:4" x14ac:dyDescent="0.25">
      <c r="A1939" s="4" t="str">
        <f>HYPERLINK("http://www.autodoc.ru/Web/price/art/HNI3007071L?analog=on","HNI3007071L")</f>
        <v>HNI3007071L</v>
      </c>
      <c r="B1939" s="1" t="s">
        <v>3031</v>
      </c>
      <c r="C1939" s="1" t="s">
        <v>1379</v>
      </c>
      <c r="D1939" t="s">
        <v>3037</v>
      </c>
    </row>
    <row r="1940" spans="1:4" x14ac:dyDescent="0.25">
      <c r="A1940" s="4" t="str">
        <f>HYPERLINK("http://www.autodoc.ru/Web/price/art/HNI3007071R?analog=on","HNI3007071R")</f>
        <v>HNI3007071R</v>
      </c>
      <c r="B1940" s="1" t="s">
        <v>3036</v>
      </c>
      <c r="C1940" s="1" t="s">
        <v>1379</v>
      </c>
      <c r="D1940" t="s">
        <v>3038</v>
      </c>
    </row>
    <row r="1941" spans="1:4" x14ac:dyDescent="0.25">
      <c r="A1941" s="4" t="str">
        <f>HYPERLINK("http://www.autodoc.ru/Web/price/art/HNI3007100B?analog=on","HNI3007100B")</f>
        <v>HNI3007100B</v>
      </c>
      <c r="B1941" s="1" t="s">
        <v>3039</v>
      </c>
      <c r="C1941" s="1" t="s">
        <v>1379</v>
      </c>
      <c r="D1941" t="s">
        <v>3040</v>
      </c>
    </row>
    <row r="1942" spans="1:4" x14ac:dyDescent="0.25">
      <c r="A1942" s="4" t="str">
        <f>HYPERLINK("http://www.autodoc.ru/Web/price/art/HNI3007101B?analog=on","HNI3007101B")</f>
        <v>HNI3007101B</v>
      </c>
      <c r="B1942" s="1" t="s">
        <v>3041</v>
      </c>
      <c r="C1942" s="1" t="s">
        <v>1379</v>
      </c>
      <c r="D1942" t="s">
        <v>3042</v>
      </c>
    </row>
    <row r="1943" spans="1:4" x14ac:dyDescent="0.25">
      <c r="A1943" s="4" t="str">
        <f>HYPERLINK("http://www.autodoc.ru/Web/price/art/HNI3007102?analog=on","HNI3007102")</f>
        <v>HNI3007102</v>
      </c>
      <c r="B1943" s="1" t="s">
        <v>3043</v>
      </c>
      <c r="C1943" s="1" t="s">
        <v>1379</v>
      </c>
      <c r="D1943" t="s">
        <v>3044</v>
      </c>
    </row>
    <row r="1944" spans="1:4" x14ac:dyDescent="0.25">
      <c r="A1944" s="4" t="str">
        <f>HYPERLINK("http://www.autodoc.ru/Web/price/art/HNI3007120H?analog=on","HNI3007120H")</f>
        <v>HNI3007120H</v>
      </c>
      <c r="B1944" s="1" t="s">
        <v>3045</v>
      </c>
      <c r="C1944" s="1" t="s">
        <v>1379</v>
      </c>
      <c r="D1944" t="s">
        <v>3046</v>
      </c>
    </row>
    <row r="1945" spans="1:4" x14ac:dyDescent="0.25">
      <c r="A1945" s="4" t="str">
        <f>HYPERLINK("http://www.autodoc.ru/Web/price/art/HNI3007160?analog=on","HNI3007160")</f>
        <v>HNI3007160</v>
      </c>
      <c r="B1945" s="1" t="s">
        <v>3047</v>
      </c>
      <c r="C1945" s="1" t="s">
        <v>1379</v>
      </c>
      <c r="D1945" t="s">
        <v>3048</v>
      </c>
    </row>
    <row r="1946" spans="1:4" x14ac:dyDescent="0.25">
      <c r="A1946" s="4" t="str">
        <f>HYPERLINK("http://www.autodoc.ru/Web/price/art/HNI3007161?analog=on","HNI3007161")</f>
        <v>HNI3007161</v>
      </c>
      <c r="B1946" s="1" t="s">
        <v>3047</v>
      </c>
      <c r="C1946" s="1" t="s">
        <v>1379</v>
      </c>
      <c r="D1946" t="s">
        <v>3049</v>
      </c>
    </row>
    <row r="1947" spans="1:4" x14ac:dyDescent="0.25">
      <c r="A1947" s="4" t="str">
        <f>HYPERLINK("http://www.autodoc.ru/Web/price/art/HNI3007190B?analog=on","HNI3007190B")</f>
        <v>HNI3007190B</v>
      </c>
      <c r="B1947" s="1" t="s">
        <v>3050</v>
      </c>
      <c r="C1947" s="1" t="s">
        <v>1379</v>
      </c>
      <c r="D1947" t="s">
        <v>3051</v>
      </c>
    </row>
    <row r="1948" spans="1:4" x14ac:dyDescent="0.25">
      <c r="A1948" s="4" t="str">
        <f>HYPERLINK("http://www.autodoc.ru/Web/price/art/HNI3007190BL?analog=on","HNI3007190BL")</f>
        <v>HNI3007190BL</v>
      </c>
      <c r="B1948" s="1" t="s">
        <v>3052</v>
      </c>
      <c r="C1948" s="1" t="s">
        <v>1379</v>
      </c>
      <c r="D1948" t="s">
        <v>3053</v>
      </c>
    </row>
    <row r="1949" spans="1:4" x14ac:dyDescent="0.25">
      <c r="A1949" s="4" t="str">
        <f>HYPERLINK("http://www.autodoc.ru/Web/price/art/HNI3007190BR?analog=on","HNI3007190BR")</f>
        <v>HNI3007190BR</v>
      </c>
      <c r="B1949" s="1" t="s">
        <v>3054</v>
      </c>
      <c r="C1949" s="1" t="s">
        <v>1379</v>
      </c>
      <c r="D1949" t="s">
        <v>3055</v>
      </c>
    </row>
    <row r="1950" spans="1:4" x14ac:dyDescent="0.25">
      <c r="A1950" s="4" t="str">
        <f>HYPERLINK("http://www.autodoc.ru/Web/price/art/HNI3007240?analog=on","HNI3007240")</f>
        <v>HNI3007240</v>
      </c>
      <c r="B1950" s="1" t="s">
        <v>3056</v>
      </c>
      <c r="C1950" s="1" t="s">
        <v>1379</v>
      </c>
      <c r="D1950" t="s">
        <v>3057</v>
      </c>
    </row>
    <row r="1951" spans="1:4" x14ac:dyDescent="0.25">
      <c r="A1951" s="4" t="str">
        <f>HYPERLINK("http://www.autodoc.ru/Web/price/art/HNI3007241?analog=on","HNI3007241")</f>
        <v>HNI3007241</v>
      </c>
      <c r="B1951" s="1" t="s">
        <v>3056</v>
      </c>
      <c r="C1951" s="1" t="s">
        <v>1379</v>
      </c>
      <c r="D1951" t="s">
        <v>3058</v>
      </c>
    </row>
    <row r="1952" spans="1:4" x14ac:dyDescent="0.25">
      <c r="A1952" s="4" t="str">
        <f>HYPERLINK("http://www.autodoc.ru/Web/price/art/HNI3007270L?analog=on","HNI3007270L")</f>
        <v>HNI3007270L</v>
      </c>
      <c r="B1952" s="1" t="s">
        <v>3059</v>
      </c>
      <c r="C1952" s="1" t="s">
        <v>1379</v>
      </c>
      <c r="D1952" t="s">
        <v>3060</v>
      </c>
    </row>
    <row r="1953" spans="1:4" x14ac:dyDescent="0.25">
      <c r="A1953" s="4" t="str">
        <f>HYPERLINK("http://www.autodoc.ru/Web/price/art/HNI3007270R?analog=on","HNI3007270R")</f>
        <v>HNI3007270R</v>
      </c>
      <c r="B1953" s="1" t="s">
        <v>3061</v>
      </c>
      <c r="C1953" s="1" t="s">
        <v>1379</v>
      </c>
      <c r="D1953" t="s">
        <v>3062</v>
      </c>
    </row>
    <row r="1954" spans="1:4" x14ac:dyDescent="0.25">
      <c r="A1954" s="4" t="str">
        <f>HYPERLINK("http://www.autodoc.ru/Web/price/art/HNI3007300L?analog=on","HNI3007300L")</f>
        <v>HNI3007300L</v>
      </c>
      <c r="B1954" s="1" t="s">
        <v>3063</v>
      </c>
      <c r="C1954" s="1" t="s">
        <v>1379</v>
      </c>
      <c r="D1954" t="s">
        <v>3064</v>
      </c>
    </row>
    <row r="1955" spans="1:4" x14ac:dyDescent="0.25">
      <c r="A1955" s="4" t="str">
        <f>HYPERLINK("http://www.autodoc.ru/Web/price/art/HNI3007300R?analog=on","HNI3007300R")</f>
        <v>HNI3007300R</v>
      </c>
      <c r="B1955" s="1" t="s">
        <v>3065</v>
      </c>
      <c r="C1955" s="1" t="s">
        <v>1379</v>
      </c>
      <c r="D1955" t="s">
        <v>3066</v>
      </c>
    </row>
    <row r="1956" spans="1:4" x14ac:dyDescent="0.25">
      <c r="A1956" s="4" t="str">
        <f>HYPERLINK("http://www.autodoc.ru/Web/price/art/HNI3007301L?analog=on","HNI3007301L")</f>
        <v>HNI3007301L</v>
      </c>
      <c r="B1956" s="1" t="s">
        <v>3063</v>
      </c>
      <c r="C1956" s="1" t="s">
        <v>1379</v>
      </c>
      <c r="D1956" t="s">
        <v>3067</v>
      </c>
    </row>
    <row r="1957" spans="1:4" x14ac:dyDescent="0.25">
      <c r="A1957" s="4" t="str">
        <f>HYPERLINK("http://www.autodoc.ru/Web/price/art/HNI3007301R?analog=on","HNI3007301R")</f>
        <v>HNI3007301R</v>
      </c>
      <c r="B1957" s="1" t="s">
        <v>3065</v>
      </c>
      <c r="C1957" s="1" t="s">
        <v>1379</v>
      </c>
      <c r="D1957" t="s">
        <v>3068</v>
      </c>
    </row>
    <row r="1958" spans="1:4" x14ac:dyDescent="0.25">
      <c r="A1958" s="4" t="str">
        <f>HYPERLINK("http://www.autodoc.ru/Web/price/art/HNI3007310N?analog=on","HNI3007310N")</f>
        <v>HNI3007310N</v>
      </c>
      <c r="B1958" s="1" t="s">
        <v>3069</v>
      </c>
      <c r="C1958" s="1" t="s">
        <v>1379</v>
      </c>
      <c r="D1958" t="s">
        <v>3070</v>
      </c>
    </row>
    <row r="1959" spans="1:4" x14ac:dyDescent="0.25">
      <c r="A1959" s="4" t="str">
        <f>HYPERLINK("http://www.autodoc.ru/Web/price/art/HNI3007330?analog=on","HNI3007330")</f>
        <v>HNI3007330</v>
      </c>
      <c r="B1959" s="1" t="s">
        <v>3071</v>
      </c>
      <c r="C1959" s="1" t="s">
        <v>1379</v>
      </c>
      <c r="D1959" t="s">
        <v>3072</v>
      </c>
    </row>
    <row r="1960" spans="1:4" x14ac:dyDescent="0.25">
      <c r="A1960" s="4" t="str">
        <f>HYPERLINK("http://www.autodoc.ru/Web/price/art/HNI3007380?analog=on","HNI3007380")</f>
        <v>HNI3007380</v>
      </c>
      <c r="B1960" s="1" t="s">
        <v>3073</v>
      </c>
      <c r="C1960" s="1" t="s">
        <v>1379</v>
      </c>
      <c r="D1960" t="s">
        <v>3074</v>
      </c>
    </row>
    <row r="1961" spans="1:4" x14ac:dyDescent="0.25">
      <c r="A1961" s="4" t="str">
        <f>HYPERLINK("http://www.autodoc.ru/Web/price/art/HNI3007381?analog=on","HNI3007381")</f>
        <v>HNI3007381</v>
      </c>
      <c r="B1961" s="1" t="s">
        <v>3073</v>
      </c>
      <c r="C1961" s="1" t="s">
        <v>1379</v>
      </c>
      <c r="D1961" t="s">
        <v>3075</v>
      </c>
    </row>
    <row r="1962" spans="1:4" x14ac:dyDescent="0.25">
      <c r="A1962" s="4" t="str">
        <f>HYPERLINK("http://www.autodoc.ru/Web/price/art/HNI3007450L?analog=on","HNI3007450L")</f>
        <v>HNI3007450L</v>
      </c>
      <c r="B1962" s="1" t="s">
        <v>3076</v>
      </c>
      <c r="C1962" s="1" t="s">
        <v>1379</v>
      </c>
      <c r="D1962" t="s">
        <v>3077</v>
      </c>
    </row>
    <row r="1963" spans="1:4" x14ac:dyDescent="0.25">
      <c r="A1963" s="4" t="str">
        <f>HYPERLINK("http://www.autodoc.ru/Web/price/art/HNI3007450R?analog=on","HNI3007450R")</f>
        <v>HNI3007450R</v>
      </c>
      <c r="B1963" s="1" t="s">
        <v>3078</v>
      </c>
      <c r="C1963" s="1" t="s">
        <v>1379</v>
      </c>
      <c r="D1963" t="s">
        <v>3079</v>
      </c>
    </row>
    <row r="1964" spans="1:4" x14ac:dyDescent="0.25">
      <c r="A1964" s="4" t="str">
        <f>HYPERLINK("http://www.autodoc.ru/Web/price/art/HNI3007451L?analog=on","HNI3007451L")</f>
        <v>HNI3007451L</v>
      </c>
      <c r="C1964" s="1" t="s">
        <v>1379</v>
      </c>
      <c r="D1964" t="s">
        <v>3080</v>
      </c>
    </row>
    <row r="1965" spans="1:4" x14ac:dyDescent="0.25">
      <c r="A1965" s="4" t="str">
        <f>HYPERLINK("http://www.autodoc.ru/Web/price/art/HNI3007451R?analog=on","HNI3007451R")</f>
        <v>HNI3007451R</v>
      </c>
      <c r="C1965" s="1" t="s">
        <v>1379</v>
      </c>
      <c r="D1965" t="s">
        <v>3081</v>
      </c>
    </row>
    <row r="1966" spans="1:4" x14ac:dyDescent="0.25">
      <c r="A1966" s="4" t="str">
        <f>HYPERLINK("http://www.autodoc.ru/Web/price/art/HNI3007452L?analog=on","HNI3007452L")</f>
        <v>HNI3007452L</v>
      </c>
      <c r="B1966" s="1" t="s">
        <v>3076</v>
      </c>
      <c r="C1966" s="1" t="s">
        <v>1379</v>
      </c>
      <c r="D1966" t="s">
        <v>3082</v>
      </c>
    </row>
    <row r="1967" spans="1:4" x14ac:dyDescent="0.25">
      <c r="A1967" s="4" t="str">
        <f>HYPERLINK("http://www.autodoc.ru/Web/price/art/HNI3007452R?analog=on","HNI3007452R")</f>
        <v>HNI3007452R</v>
      </c>
      <c r="B1967" s="1" t="s">
        <v>3078</v>
      </c>
      <c r="C1967" s="1" t="s">
        <v>1379</v>
      </c>
      <c r="D1967" t="s">
        <v>3083</v>
      </c>
    </row>
    <row r="1968" spans="1:4" x14ac:dyDescent="0.25">
      <c r="A1968" s="4" t="str">
        <f>HYPERLINK("http://www.autodoc.ru/Web/price/art/HNI3007460L?analog=on","HNI3007460L")</f>
        <v>HNI3007460L</v>
      </c>
      <c r="B1968" s="1" t="s">
        <v>3084</v>
      </c>
      <c r="C1968" s="1" t="s">
        <v>1379</v>
      </c>
      <c r="D1968" t="s">
        <v>3085</v>
      </c>
    </row>
    <row r="1969" spans="1:4" x14ac:dyDescent="0.25">
      <c r="A1969" s="4" t="str">
        <f>HYPERLINK("http://www.autodoc.ru/Web/price/art/HNI3007460R?analog=on","HNI3007460R")</f>
        <v>HNI3007460R</v>
      </c>
      <c r="B1969" s="1" t="s">
        <v>3086</v>
      </c>
      <c r="C1969" s="1" t="s">
        <v>1379</v>
      </c>
      <c r="D1969" t="s">
        <v>3087</v>
      </c>
    </row>
    <row r="1970" spans="1:4" x14ac:dyDescent="0.25">
      <c r="A1970" s="4" t="str">
        <f>HYPERLINK("http://www.autodoc.ru/Web/price/art/HNI3007630?analog=on","HNI3007630")</f>
        <v>HNI3007630</v>
      </c>
      <c r="B1970" s="1" t="s">
        <v>3088</v>
      </c>
      <c r="C1970" s="1" t="s">
        <v>1379</v>
      </c>
      <c r="D1970" t="s">
        <v>3089</v>
      </c>
    </row>
    <row r="1971" spans="1:4" x14ac:dyDescent="0.25">
      <c r="A1971" s="4" t="str">
        <f>HYPERLINK("http://www.autodoc.ru/Web/price/art/HNI3007640?analog=on","HNI3007640")</f>
        <v>HNI3007640</v>
      </c>
      <c r="B1971" s="1" t="s">
        <v>3090</v>
      </c>
      <c r="C1971" s="1" t="s">
        <v>1379</v>
      </c>
      <c r="D1971" t="s">
        <v>3091</v>
      </c>
    </row>
    <row r="1972" spans="1:4" x14ac:dyDescent="0.25">
      <c r="A1972" s="4" t="str">
        <f>HYPERLINK("http://www.autodoc.ru/Web/price/art/HNI3007641?analog=on","HNI3007641")</f>
        <v>HNI3007641</v>
      </c>
      <c r="B1972" s="1" t="s">
        <v>3092</v>
      </c>
      <c r="C1972" s="1" t="s">
        <v>1379</v>
      </c>
      <c r="D1972" t="s">
        <v>3093</v>
      </c>
    </row>
    <row r="1973" spans="1:4" x14ac:dyDescent="0.25">
      <c r="A1973" s="4" t="str">
        <f>HYPERLINK("http://www.autodoc.ru/Web/price/art/HNI3007700?analog=on","HNI3007700")</f>
        <v>HNI3007700</v>
      </c>
      <c r="B1973" s="1" t="s">
        <v>3094</v>
      </c>
      <c r="C1973" s="1" t="s">
        <v>1379</v>
      </c>
      <c r="D1973" t="s">
        <v>3095</v>
      </c>
    </row>
    <row r="1974" spans="1:4" x14ac:dyDescent="0.25">
      <c r="A1974" s="4" t="str">
        <f>HYPERLINK("http://www.autodoc.ru/Web/price/art/HNI3007740L?analog=on","HNI3007740L")</f>
        <v>HNI3007740L</v>
      </c>
      <c r="B1974" s="1" t="s">
        <v>3096</v>
      </c>
      <c r="C1974" s="1" t="s">
        <v>1379</v>
      </c>
      <c r="D1974" t="s">
        <v>3097</v>
      </c>
    </row>
    <row r="1975" spans="1:4" x14ac:dyDescent="0.25">
      <c r="A1975" s="4" t="str">
        <f>HYPERLINK("http://www.autodoc.ru/Web/price/art/HNI3007740R?analog=on","HNI3007740R")</f>
        <v>HNI3007740R</v>
      </c>
      <c r="B1975" s="1" t="s">
        <v>3098</v>
      </c>
      <c r="C1975" s="1" t="s">
        <v>1379</v>
      </c>
      <c r="D1975" t="s">
        <v>3099</v>
      </c>
    </row>
    <row r="1976" spans="1:4" x14ac:dyDescent="0.25">
      <c r="A1976" s="4" t="str">
        <f>HYPERLINK("http://www.autodoc.ru/Web/price/art/HNI3007741L?analog=on","HNI3007741L")</f>
        <v>HNI3007741L</v>
      </c>
      <c r="B1976" s="1" t="s">
        <v>3100</v>
      </c>
      <c r="C1976" s="1" t="s">
        <v>1379</v>
      </c>
      <c r="D1976" t="s">
        <v>3101</v>
      </c>
    </row>
    <row r="1977" spans="1:4" x14ac:dyDescent="0.25">
      <c r="A1977" s="4" t="str">
        <f>HYPERLINK("http://www.autodoc.ru/Web/price/art/HNI3007741R?analog=on","HNI3007741R")</f>
        <v>HNI3007741R</v>
      </c>
      <c r="B1977" s="1" t="s">
        <v>3098</v>
      </c>
      <c r="C1977" s="1" t="s">
        <v>1379</v>
      </c>
      <c r="D1977" t="s">
        <v>3102</v>
      </c>
    </row>
    <row r="1978" spans="1:4" x14ac:dyDescent="0.25">
      <c r="A1978" s="4" t="str">
        <f>HYPERLINK("http://www.autodoc.ru/Web/price/art/HNI3007911?analog=on","HNI3007911")</f>
        <v>HNI3007911</v>
      </c>
      <c r="B1978" s="1" t="s">
        <v>2385</v>
      </c>
      <c r="C1978" s="1" t="s">
        <v>1379</v>
      </c>
      <c r="D1978" t="s">
        <v>2386</v>
      </c>
    </row>
    <row r="1979" spans="1:4" x14ac:dyDescent="0.25">
      <c r="A1979" s="4" t="str">
        <f>HYPERLINK("http://www.autodoc.ru/Web/price/art/HNI3007914?analog=on","HNI3007914")</f>
        <v>HNI3007914</v>
      </c>
      <c r="B1979" s="1" t="s">
        <v>3103</v>
      </c>
      <c r="C1979" s="1" t="s">
        <v>1379</v>
      </c>
      <c r="D1979" t="s">
        <v>3104</v>
      </c>
    </row>
    <row r="1980" spans="1:4" x14ac:dyDescent="0.25">
      <c r="A1980" s="4" t="str">
        <f>HYPERLINK("http://www.autodoc.ru/Web/price/art/HNI3007920?analog=on","HNI3007920")</f>
        <v>HNI3007920</v>
      </c>
      <c r="B1980" s="1" t="s">
        <v>2389</v>
      </c>
      <c r="C1980" s="1" t="s">
        <v>1379</v>
      </c>
      <c r="D1980" t="s">
        <v>3105</v>
      </c>
    </row>
    <row r="1981" spans="1:4" x14ac:dyDescent="0.25">
      <c r="A1981" s="4" t="str">
        <f>HYPERLINK("http://www.autodoc.ru/Web/price/art/HNI3007931?analog=on","HNI3007931")</f>
        <v>HNI3007931</v>
      </c>
      <c r="B1981" s="1" t="s">
        <v>2391</v>
      </c>
      <c r="C1981" s="1" t="s">
        <v>1379</v>
      </c>
      <c r="D1981" t="s">
        <v>2392</v>
      </c>
    </row>
    <row r="1982" spans="1:4" x14ac:dyDescent="0.25">
      <c r="A1982" s="4" t="str">
        <f>HYPERLINK("http://www.autodoc.ru/Web/price/art/HNI30079E0?analog=on","HNI30079E0")</f>
        <v>HNI30079E0</v>
      </c>
      <c r="B1982" s="1" t="s">
        <v>3106</v>
      </c>
      <c r="C1982" s="1" t="s">
        <v>1379</v>
      </c>
      <c r="D1982" t="s">
        <v>3107</v>
      </c>
    </row>
    <row r="1983" spans="1:4" x14ac:dyDescent="0.25">
      <c r="A1983" s="4" t="str">
        <f>HYPERLINK("http://www.autodoc.ru/Web/price/art/HNELA079F0?analog=on","HNELA079F0")</f>
        <v>HNELA079F0</v>
      </c>
      <c r="B1983" s="1" t="s">
        <v>2396</v>
      </c>
      <c r="C1983" s="1" t="s">
        <v>2397</v>
      </c>
      <c r="D1983" t="s">
        <v>2398</v>
      </c>
    </row>
    <row r="1984" spans="1:4" x14ac:dyDescent="0.25">
      <c r="A1984" s="4" t="str">
        <f>HYPERLINK("http://www.autodoc.ru/Web/price/art/HNELA07970?analog=on","HNELA07970")</f>
        <v>HNELA07970</v>
      </c>
      <c r="B1984" s="1" t="s">
        <v>2409</v>
      </c>
      <c r="C1984" s="1" t="s">
        <v>1379</v>
      </c>
      <c r="D1984" t="s">
        <v>2410</v>
      </c>
    </row>
    <row r="1985" spans="1:4" x14ac:dyDescent="0.25">
      <c r="A1985" s="3" t="s">
        <v>3108</v>
      </c>
      <c r="B1985" s="3"/>
      <c r="C1985" s="3"/>
      <c r="D1985" s="3"/>
    </row>
    <row r="1986" spans="1:4" x14ac:dyDescent="0.25">
      <c r="A1986" s="4" t="str">
        <f>HYPERLINK("http://www.autodoc.ru/Web/price/art/HNI3012000L?analog=on","HNI3012000L")</f>
        <v>HNI3012000L</v>
      </c>
      <c r="B1986" s="1" t="s">
        <v>3109</v>
      </c>
      <c r="C1986" s="1" t="s">
        <v>3110</v>
      </c>
      <c r="D1986" t="s">
        <v>3111</v>
      </c>
    </row>
    <row r="1987" spans="1:4" x14ac:dyDescent="0.25">
      <c r="A1987" s="4" t="str">
        <f>HYPERLINK("http://www.autodoc.ru/Web/price/art/HNI3012000R?analog=on","HNI3012000R")</f>
        <v>HNI3012000R</v>
      </c>
      <c r="B1987" s="1" t="s">
        <v>3112</v>
      </c>
      <c r="C1987" s="1" t="s">
        <v>3110</v>
      </c>
      <c r="D1987" t="s">
        <v>3113</v>
      </c>
    </row>
    <row r="1988" spans="1:4" x14ac:dyDescent="0.25">
      <c r="A1988" s="4" t="str">
        <f>HYPERLINK("http://www.autodoc.ru/Web/price/art/HNI3015000L?analog=on","HNI3015000L")</f>
        <v>HNI3015000L</v>
      </c>
      <c r="B1988" s="1" t="s">
        <v>3114</v>
      </c>
      <c r="C1988" s="1" t="s">
        <v>3115</v>
      </c>
      <c r="D1988" t="s">
        <v>3116</v>
      </c>
    </row>
    <row r="1989" spans="1:4" x14ac:dyDescent="0.25">
      <c r="A1989" s="4" t="str">
        <f>HYPERLINK("http://www.autodoc.ru/Web/price/art/HNI3015000R?analog=on","HNI3015000R")</f>
        <v>HNI3015000R</v>
      </c>
      <c r="B1989" s="1" t="s">
        <v>3117</v>
      </c>
      <c r="C1989" s="1" t="s">
        <v>3115</v>
      </c>
      <c r="D1989" t="s">
        <v>3118</v>
      </c>
    </row>
    <row r="1990" spans="1:4" x14ac:dyDescent="0.25">
      <c r="A1990" s="4" t="str">
        <f>HYPERLINK("http://www.autodoc.ru/Web/price/art/HNI3012001L?analog=on","HNI3012001L")</f>
        <v>HNI3012001L</v>
      </c>
      <c r="B1990" s="1" t="s">
        <v>3119</v>
      </c>
      <c r="C1990" s="1" t="s">
        <v>3110</v>
      </c>
      <c r="D1990" t="s">
        <v>3116</v>
      </c>
    </row>
    <row r="1991" spans="1:4" x14ac:dyDescent="0.25">
      <c r="A1991" s="4" t="str">
        <f>HYPERLINK("http://www.autodoc.ru/Web/price/art/HNI3012001R?analog=on","HNI3012001R")</f>
        <v>HNI3012001R</v>
      </c>
      <c r="B1991" s="1" t="s">
        <v>3120</v>
      </c>
      <c r="C1991" s="1" t="s">
        <v>3110</v>
      </c>
      <c r="D1991" t="s">
        <v>3118</v>
      </c>
    </row>
    <row r="1992" spans="1:4" x14ac:dyDescent="0.25">
      <c r="A1992" s="4" t="str">
        <f>HYPERLINK("http://www.autodoc.ru/Web/price/art/HNI3012070L?analog=on","HNI3012070L")</f>
        <v>HNI3012070L</v>
      </c>
      <c r="B1992" s="1" t="s">
        <v>3121</v>
      </c>
      <c r="C1992" s="1" t="s">
        <v>3110</v>
      </c>
      <c r="D1992" t="s">
        <v>3037</v>
      </c>
    </row>
    <row r="1993" spans="1:4" x14ac:dyDescent="0.25">
      <c r="A1993" s="4" t="str">
        <f>HYPERLINK("http://www.autodoc.ru/Web/price/art/HNI3012070R?analog=on","HNI3012070R")</f>
        <v>HNI3012070R</v>
      </c>
      <c r="B1993" s="1" t="s">
        <v>3122</v>
      </c>
      <c r="C1993" s="1" t="s">
        <v>3110</v>
      </c>
      <c r="D1993" t="s">
        <v>3038</v>
      </c>
    </row>
    <row r="1994" spans="1:4" x14ac:dyDescent="0.25">
      <c r="A1994" s="4" t="str">
        <f>HYPERLINK("http://www.autodoc.ru/Web/price/art/HNI3012160?analog=on","HNI3012160")</f>
        <v>HNI3012160</v>
      </c>
      <c r="B1994" s="1" t="s">
        <v>3123</v>
      </c>
      <c r="C1994" s="1" t="s">
        <v>3110</v>
      </c>
      <c r="D1994" t="s">
        <v>3049</v>
      </c>
    </row>
    <row r="1995" spans="1:4" x14ac:dyDescent="0.25">
      <c r="A1995" s="4" t="str">
        <f>HYPERLINK("http://www.autodoc.ru/Web/price/art/HNI3012161?analog=on","HNI3012161")</f>
        <v>HNI3012161</v>
      </c>
      <c r="B1995" s="1" t="s">
        <v>3123</v>
      </c>
      <c r="C1995" s="1" t="s">
        <v>3110</v>
      </c>
      <c r="D1995" t="s">
        <v>3048</v>
      </c>
    </row>
    <row r="1996" spans="1:4" x14ac:dyDescent="0.25">
      <c r="A1996" s="4" t="str">
        <f>HYPERLINK("http://www.autodoc.ru/Web/price/art/HNI3012270L?analog=on","HNI3012270L")</f>
        <v>HNI3012270L</v>
      </c>
      <c r="B1996" s="1" t="s">
        <v>3124</v>
      </c>
      <c r="C1996" s="1" t="s">
        <v>3110</v>
      </c>
      <c r="D1996" t="s">
        <v>3060</v>
      </c>
    </row>
    <row r="1997" spans="1:4" x14ac:dyDescent="0.25">
      <c r="A1997" s="4" t="str">
        <f>HYPERLINK("http://www.autodoc.ru/Web/price/art/HNI3012270R?analog=on","HNI3012270R")</f>
        <v>HNI3012270R</v>
      </c>
      <c r="B1997" s="1" t="s">
        <v>3125</v>
      </c>
      <c r="C1997" s="1" t="s">
        <v>3110</v>
      </c>
      <c r="D1997" t="s">
        <v>3062</v>
      </c>
    </row>
    <row r="1998" spans="1:4" x14ac:dyDescent="0.25">
      <c r="A1998" s="4" t="str">
        <f>HYPERLINK("http://www.autodoc.ru/Web/price/art/HNI3012271L?analog=on","HNI3012271L")</f>
        <v>HNI3012271L</v>
      </c>
      <c r="B1998" s="1" t="s">
        <v>3126</v>
      </c>
      <c r="C1998" s="1" t="s">
        <v>3110</v>
      </c>
      <c r="D1998" t="s">
        <v>3127</v>
      </c>
    </row>
    <row r="1999" spans="1:4" x14ac:dyDescent="0.25">
      <c r="A1999" s="4" t="str">
        <f>HYPERLINK("http://www.autodoc.ru/Web/price/art/HNI3012271R?analog=on","HNI3012271R")</f>
        <v>HNI3012271R</v>
      </c>
      <c r="B1999" s="1" t="s">
        <v>3128</v>
      </c>
      <c r="C1999" s="1" t="s">
        <v>3110</v>
      </c>
      <c r="D1999" t="s">
        <v>3129</v>
      </c>
    </row>
    <row r="2000" spans="1:4" x14ac:dyDescent="0.25">
      <c r="A2000" s="4" t="str">
        <f>HYPERLINK("http://www.autodoc.ru/Web/price/art/HNI3012330?analog=on","HNI3012330")</f>
        <v>HNI3012330</v>
      </c>
      <c r="B2000" s="1" t="s">
        <v>3130</v>
      </c>
      <c r="C2000" s="1" t="s">
        <v>3110</v>
      </c>
      <c r="D2000" t="s">
        <v>3072</v>
      </c>
    </row>
    <row r="2001" spans="1:4" x14ac:dyDescent="0.25">
      <c r="A2001" s="4" t="str">
        <f>HYPERLINK("http://www.autodoc.ru/Web/price/art/HNI3012450L?analog=on","HNI3012450L")</f>
        <v>HNI3012450L</v>
      </c>
      <c r="B2001" s="1" t="s">
        <v>3131</v>
      </c>
      <c r="C2001" s="1" t="s">
        <v>3110</v>
      </c>
      <c r="D2001" t="s">
        <v>3132</v>
      </c>
    </row>
    <row r="2002" spans="1:4" x14ac:dyDescent="0.25">
      <c r="A2002" s="4" t="str">
        <f>HYPERLINK("http://www.autodoc.ru/Web/price/art/HNI3012450R?analog=on","HNI3012450R")</f>
        <v>HNI3012450R</v>
      </c>
      <c r="B2002" s="1" t="s">
        <v>3133</v>
      </c>
      <c r="C2002" s="1" t="s">
        <v>3110</v>
      </c>
      <c r="D2002" t="s">
        <v>3134</v>
      </c>
    </row>
    <row r="2003" spans="1:4" x14ac:dyDescent="0.25">
      <c r="A2003" s="4" t="str">
        <f>HYPERLINK("http://www.autodoc.ru/Web/price/art/HNI3012451L?analog=on","HNI3012451L")</f>
        <v>HNI3012451L</v>
      </c>
      <c r="B2003" s="1" t="s">
        <v>3135</v>
      </c>
      <c r="C2003" s="1" t="s">
        <v>3110</v>
      </c>
      <c r="D2003" t="s">
        <v>3136</v>
      </c>
    </row>
    <row r="2004" spans="1:4" x14ac:dyDescent="0.25">
      <c r="A2004" s="4" t="str">
        <f>HYPERLINK("http://www.autodoc.ru/Web/price/art/HNI3012451R?analog=on","HNI3012451R")</f>
        <v>HNI3012451R</v>
      </c>
      <c r="B2004" s="1" t="s">
        <v>3137</v>
      </c>
      <c r="C2004" s="1" t="s">
        <v>3110</v>
      </c>
      <c r="D2004" t="s">
        <v>3138</v>
      </c>
    </row>
    <row r="2005" spans="1:4" x14ac:dyDescent="0.25">
      <c r="A2005" s="4" t="str">
        <f>HYPERLINK("http://www.autodoc.ru/Web/price/art/HNI3012452L?analog=on","HNI3012452L")</f>
        <v>HNI3012452L</v>
      </c>
      <c r="B2005" s="1" t="s">
        <v>3131</v>
      </c>
      <c r="C2005" s="1" t="s">
        <v>3110</v>
      </c>
      <c r="D2005" t="s">
        <v>3139</v>
      </c>
    </row>
    <row r="2006" spans="1:4" x14ac:dyDescent="0.25">
      <c r="A2006" s="4" t="str">
        <f>HYPERLINK("http://www.autodoc.ru/Web/price/art/HNI3012452R?analog=on","HNI3012452R")</f>
        <v>HNI3012452R</v>
      </c>
      <c r="B2006" s="1" t="s">
        <v>3133</v>
      </c>
      <c r="C2006" s="1" t="s">
        <v>3110</v>
      </c>
      <c r="D2006" t="s">
        <v>3140</v>
      </c>
    </row>
    <row r="2007" spans="1:4" x14ac:dyDescent="0.25">
      <c r="A2007" s="4" t="str">
        <f>HYPERLINK("http://www.autodoc.ru/Web/price/art/HNI3012453L?analog=on","HNI3012453L")</f>
        <v>HNI3012453L</v>
      </c>
      <c r="B2007" s="1" t="s">
        <v>3141</v>
      </c>
      <c r="C2007" s="1" t="s">
        <v>3110</v>
      </c>
      <c r="D2007" t="s">
        <v>3142</v>
      </c>
    </row>
    <row r="2008" spans="1:4" x14ac:dyDescent="0.25">
      <c r="A2008" s="4" t="str">
        <f>HYPERLINK("http://www.autodoc.ru/Web/price/art/HNI3012453R?analog=on","HNI3012453R")</f>
        <v>HNI3012453R</v>
      </c>
      <c r="B2008" s="1" t="s">
        <v>3143</v>
      </c>
      <c r="C2008" s="1" t="s">
        <v>3110</v>
      </c>
      <c r="D2008" t="s">
        <v>3144</v>
      </c>
    </row>
    <row r="2009" spans="1:4" x14ac:dyDescent="0.25">
      <c r="A2009" s="4" t="str">
        <f>HYPERLINK("http://www.autodoc.ru/Web/price/art/HNI3012454L?analog=on","HNI3012454L")</f>
        <v>HNI3012454L</v>
      </c>
      <c r="B2009" s="1" t="s">
        <v>3145</v>
      </c>
      <c r="C2009" s="1" t="s">
        <v>3110</v>
      </c>
      <c r="D2009" t="s">
        <v>3082</v>
      </c>
    </row>
    <row r="2010" spans="1:4" x14ac:dyDescent="0.25">
      <c r="A2010" s="4" t="str">
        <f>HYPERLINK("http://www.autodoc.ru/Web/price/art/HNI3012454R?analog=on","HNI3012454R")</f>
        <v>HNI3012454R</v>
      </c>
      <c r="B2010" s="1" t="s">
        <v>3146</v>
      </c>
      <c r="C2010" s="1" t="s">
        <v>3110</v>
      </c>
      <c r="D2010" t="s">
        <v>3083</v>
      </c>
    </row>
    <row r="2011" spans="1:4" x14ac:dyDescent="0.25">
      <c r="A2011" s="4" t="str">
        <f>HYPERLINK("http://www.autodoc.ru/Web/price/art/HNI3012640?analog=on","HNI3012640")</f>
        <v>HNI3012640</v>
      </c>
      <c r="B2011" s="1" t="s">
        <v>3147</v>
      </c>
      <c r="C2011" s="1" t="s">
        <v>3110</v>
      </c>
      <c r="D2011" t="s">
        <v>3091</v>
      </c>
    </row>
    <row r="2012" spans="1:4" x14ac:dyDescent="0.25">
      <c r="A2012" s="4" t="str">
        <f>HYPERLINK("http://www.autodoc.ru/Web/price/art/HNI3012641?analog=on","HNI3012641")</f>
        <v>HNI3012641</v>
      </c>
      <c r="B2012" s="1" t="s">
        <v>3147</v>
      </c>
      <c r="C2012" s="1" t="s">
        <v>3110</v>
      </c>
      <c r="D2012" t="s">
        <v>3093</v>
      </c>
    </row>
    <row r="2013" spans="1:4" x14ac:dyDescent="0.25">
      <c r="A2013" s="4" t="str">
        <f>HYPERLINK("http://www.autodoc.ru/Web/price/art/HNI3012740L?analog=on","HNI3012740L")</f>
        <v>HNI3012740L</v>
      </c>
      <c r="B2013" s="1" t="s">
        <v>3148</v>
      </c>
      <c r="C2013" s="1" t="s">
        <v>3110</v>
      </c>
      <c r="D2013" t="s">
        <v>3149</v>
      </c>
    </row>
    <row r="2014" spans="1:4" x14ac:dyDescent="0.25">
      <c r="A2014" s="4" t="str">
        <f>HYPERLINK("http://www.autodoc.ru/Web/price/art/HNI3012740R?analog=on","HNI3012740R")</f>
        <v>HNI3012740R</v>
      </c>
      <c r="B2014" s="1" t="s">
        <v>3150</v>
      </c>
      <c r="C2014" s="1" t="s">
        <v>3110</v>
      </c>
      <c r="D2014" t="s">
        <v>3151</v>
      </c>
    </row>
    <row r="2015" spans="1:4" x14ac:dyDescent="0.25">
      <c r="A2015" s="4" t="str">
        <f>HYPERLINK("http://www.autodoc.ru/Web/price/art/HNI3012750L?analog=on","HNI3012750L")</f>
        <v>HNI3012750L</v>
      </c>
      <c r="B2015" s="1" t="s">
        <v>3152</v>
      </c>
      <c r="C2015" s="1" t="s">
        <v>3110</v>
      </c>
      <c r="D2015" t="s">
        <v>3153</v>
      </c>
    </row>
    <row r="2016" spans="1:4" x14ac:dyDescent="0.25">
      <c r="A2016" s="4" t="str">
        <f>HYPERLINK("http://www.autodoc.ru/Web/price/art/HNI3012750R?analog=on","HNI3012750R")</f>
        <v>HNI3012750R</v>
      </c>
      <c r="B2016" s="1" t="s">
        <v>3154</v>
      </c>
      <c r="C2016" s="1" t="s">
        <v>3110</v>
      </c>
      <c r="D2016" t="s">
        <v>3155</v>
      </c>
    </row>
    <row r="2017" spans="1:4" x14ac:dyDescent="0.25">
      <c r="A2017" s="4" t="str">
        <f>HYPERLINK("http://www.autodoc.ru/Web/price/art/HNAVA10910?analog=on","HNAVA10910")</f>
        <v>HNAVA10910</v>
      </c>
      <c r="B2017" s="1" t="s">
        <v>2778</v>
      </c>
      <c r="C2017" s="1" t="s">
        <v>1181</v>
      </c>
      <c r="D2017" t="s">
        <v>2779</v>
      </c>
    </row>
    <row r="2018" spans="1:4" x14ac:dyDescent="0.25">
      <c r="A2018" s="4" t="str">
        <f>HYPERLINK("http://www.autodoc.ru/Web/price/art/HNAVA10911?analog=on","HNAVA10911")</f>
        <v>HNAVA10911</v>
      </c>
      <c r="B2018" s="1" t="s">
        <v>2778</v>
      </c>
      <c r="C2018" s="1" t="s">
        <v>1181</v>
      </c>
      <c r="D2018" t="s">
        <v>2784</v>
      </c>
    </row>
    <row r="2019" spans="1:4" x14ac:dyDescent="0.25">
      <c r="A2019" s="4" t="str">
        <f>HYPERLINK("http://www.autodoc.ru/Web/price/art/HNAVA11920?analog=on","HNAVA11920")</f>
        <v>HNAVA11920</v>
      </c>
      <c r="B2019" s="1" t="s">
        <v>2789</v>
      </c>
      <c r="C2019" s="1" t="s">
        <v>627</v>
      </c>
      <c r="D2019" t="s">
        <v>2790</v>
      </c>
    </row>
    <row r="2020" spans="1:4" x14ac:dyDescent="0.25">
      <c r="A2020" s="4" t="str">
        <f>HYPERLINK("http://www.autodoc.ru/Web/price/art/HNELA109F0?analog=on","HNELA109F0")</f>
        <v>HNELA109F0</v>
      </c>
      <c r="B2020" s="1" t="s">
        <v>2795</v>
      </c>
      <c r="C2020" s="1" t="s">
        <v>1181</v>
      </c>
      <c r="D2020" t="s">
        <v>2796</v>
      </c>
    </row>
    <row r="2021" spans="1:4" x14ac:dyDescent="0.25">
      <c r="A2021" s="4" t="str">
        <f>HYPERLINK("http://www.autodoc.ru/Web/price/art/HNI30129F0?analog=on","HNI30129F0")</f>
        <v>HNI30129F0</v>
      </c>
      <c r="B2021" s="1" t="s">
        <v>3156</v>
      </c>
      <c r="C2021" s="1" t="s">
        <v>3110</v>
      </c>
      <c r="D2021" t="s">
        <v>3157</v>
      </c>
    </row>
    <row r="2022" spans="1:4" x14ac:dyDescent="0.25">
      <c r="A2022" s="3" t="s">
        <v>3158</v>
      </c>
      <c r="B2022" s="3"/>
      <c r="C2022" s="3"/>
      <c r="D2022" s="3"/>
    </row>
    <row r="2023" spans="1:4" x14ac:dyDescent="0.25">
      <c r="A2023" s="4" t="str">
        <f>HYPERLINK("http://www.autodoc.ru/Web/price/art/HNI4011070L?analog=on","HNI4011070L")</f>
        <v>HNI4011070L</v>
      </c>
      <c r="B2023" s="1" t="s">
        <v>3159</v>
      </c>
      <c r="C2023" s="1" t="s">
        <v>627</v>
      </c>
      <c r="D2023" t="s">
        <v>3160</v>
      </c>
    </row>
    <row r="2024" spans="1:4" x14ac:dyDescent="0.25">
      <c r="A2024" s="4" t="str">
        <f>HYPERLINK("http://www.autodoc.ru/Web/price/art/HNI4011070R?analog=on","HNI4011070R")</f>
        <v>HNI4011070R</v>
      </c>
      <c r="B2024" s="1" t="s">
        <v>3161</v>
      </c>
      <c r="C2024" s="1" t="s">
        <v>627</v>
      </c>
      <c r="D2024" t="s">
        <v>3162</v>
      </c>
    </row>
    <row r="2025" spans="1:4" x14ac:dyDescent="0.25">
      <c r="A2025" s="4" t="str">
        <f>HYPERLINK("http://www.autodoc.ru/Web/price/art/HNI4011071N?analog=on","HNI4011071N")</f>
        <v>HNI4011071N</v>
      </c>
      <c r="B2025" s="1" t="s">
        <v>3163</v>
      </c>
      <c r="C2025" s="1" t="s">
        <v>627</v>
      </c>
      <c r="D2025" t="s">
        <v>3164</v>
      </c>
    </row>
    <row r="2026" spans="1:4" x14ac:dyDescent="0.25">
      <c r="A2026" s="4" t="str">
        <f>HYPERLINK("http://www.autodoc.ru/Web/price/art/HNI4011072N?analog=on","HNI4011072N")</f>
        <v>HNI4011072N</v>
      </c>
      <c r="B2026" s="1" t="s">
        <v>3163</v>
      </c>
      <c r="C2026" s="1" t="s">
        <v>627</v>
      </c>
      <c r="D2026" t="s">
        <v>3165</v>
      </c>
    </row>
    <row r="2027" spans="1:4" x14ac:dyDescent="0.25">
      <c r="A2027" s="4" t="str">
        <f>HYPERLINK("http://www.autodoc.ru/Web/price/art/HNI4011240?analog=on","HNI4011240")</f>
        <v>HNI4011240</v>
      </c>
      <c r="B2027" s="1" t="s">
        <v>3166</v>
      </c>
      <c r="C2027" s="1" t="s">
        <v>627</v>
      </c>
      <c r="D2027" t="s">
        <v>3167</v>
      </c>
    </row>
    <row r="2028" spans="1:4" x14ac:dyDescent="0.25">
      <c r="A2028" s="4" t="str">
        <f>HYPERLINK("http://www.autodoc.ru/Web/price/art/HNI4011270L?analog=on","HNI4011270L")</f>
        <v>HNI4011270L</v>
      </c>
      <c r="B2028" s="1" t="s">
        <v>3168</v>
      </c>
      <c r="C2028" s="1" t="s">
        <v>627</v>
      </c>
      <c r="D2028" t="s">
        <v>3169</v>
      </c>
    </row>
    <row r="2029" spans="1:4" x14ac:dyDescent="0.25">
      <c r="A2029" s="4" t="str">
        <f>HYPERLINK("http://www.autodoc.ru/Web/price/art/HNI4011270R?analog=on","HNI4011270R")</f>
        <v>HNI4011270R</v>
      </c>
      <c r="B2029" s="1" t="s">
        <v>3170</v>
      </c>
      <c r="C2029" s="1" t="s">
        <v>627</v>
      </c>
      <c r="D2029" t="s">
        <v>3171</v>
      </c>
    </row>
    <row r="2030" spans="1:4" x14ac:dyDescent="0.25">
      <c r="A2030" s="4" t="str">
        <f>HYPERLINK("http://www.autodoc.ru/Web/price/art/HNI4011330?analog=on","HNI4011330")</f>
        <v>HNI4011330</v>
      </c>
      <c r="B2030" s="1" t="s">
        <v>3172</v>
      </c>
      <c r="C2030" s="1" t="s">
        <v>627</v>
      </c>
      <c r="D2030" t="s">
        <v>3173</v>
      </c>
    </row>
    <row r="2031" spans="1:4" x14ac:dyDescent="0.25">
      <c r="A2031" s="4" t="str">
        <f>HYPERLINK("http://www.autodoc.ru/Web/price/art/HNI4011380?analog=on","HNI4011380")</f>
        <v>HNI4011380</v>
      </c>
      <c r="B2031" s="1" t="s">
        <v>3174</v>
      </c>
      <c r="C2031" s="1" t="s">
        <v>627</v>
      </c>
      <c r="D2031" t="s">
        <v>3175</v>
      </c>
    </row>
    <row r="2032" spans="1:4" x14ac:dyDescent="0.25">
      <c r="A2032" s="4" t="str">
        <f>HYPERLINK("http://www.autodoc.ru/Web/price/art/HNI4011381?analog=on","HNI4011381")</f>
        <v>HNI4011381</v>
      </c>
      <c r="B2032" s="1" t="s">
        <v>3174</v>
      </c>
      <c r="C2032" s="1" t="s">
        <v>627</v>
      </c>
      <c r="D2032" t="s">
        <v>3176</v>
      </c>
    </row>
    <row r="2033" spans="1:4" x14ac:dyDescent="0.25">
      <c r="A2033" s="4" t="str">
        <f>HYPERLINK("http://www.autodoc.ru/Web/price/art/HNI4011460L?analog=on","HNI4011460L")</f>
        <v>HNI4011460L</v>
      </c>
      <c r="B2033" s="1" t="s">
        <v>3177</v>
      </c>
      <c r="C2033" s="1" t="s">
        <v>627</v>
      </c>
      <c r="D2033" t="s">
        <v>3178</v>
      </c>
    </row>
    <row r="2034" spans="1:4" x14ac:dyDescent="0.25">
      <c r="A2034" s="4" t="str">
        <f>HYPERLINK("http://www.autodoc.ru/Web/price/art/HNI4011460R?analog=on","HNI4011460R")</f>
        <v>HNI4011460R</v>
      </c>
      <c r="B2034" s="1" t="s">
        <v>3179</v>
      </c>
      <c r="C2034" s="1" t="s">
        <v>627</v>
      </c>
      <c r="D2034" t="s">
        <v>3180</v>
      </c>
    </row>
    <row r="2035" spans="1:4" x14ac:dyDescent="0.25">
      <c r="A2035" s="4" t="str">
        <f>HYPERLINK("http://www.autodoc.ru/Web/price/art/HNI4011700?analog=on","HNI4011700")</f>
        <v>HNI4011700</v>
      </c>
      <c r="B2035" s="1" t="s">
        <v>3181</v>
      </c>
      <c r="C2035" s="1" t="s">
        <v>627</v>
      </c>
      <c r="D2035" t="s">
        <v>3182</v>
      </c>
    </row>
    <row r="2036" spans="1:4" x14ac:dyDescent="0.25">
      <c r="A2036" s="4" t="str">
        <f>HYPERLINK("http://www.autodoc.ru/Web/price/art/HNI40129F0?analog=on","HNI40129F0")</f>
        <v>HNI40129F0</v>
      </c>
      <c r="B2036" s="1" t="s">
        <v>3183</v>
      </c>
      <c r="C2036" s="1" t="s">
        <v>3110</v>
      </c>
      <c r="D2036" t="s">
        <v>3184</v>
      </c>
    </row>
    <row r="2037" spans="1:4" x14ac:dyDescent="0.25">
      <c r="A2037" s="3" t="s">
        <v>3185</v>
      </c>
      <c r="B2037" s="3"/>
      <c r="C2037" s="3"/>
      <c r="D2037" s="3"/>
    </row>
    <row r="2038" spans="1:4" x14ac:dyDescent="0.25">
      <c r="A2038" s="4" t="str">
        <f>HYPERLINK("http://www.autodoc.ru/Web/price/art/HNX3510000HN?analog=on","HNX3510000HN")</f>
        <v>HNX3510000HN</v>
      </c>
      <c r="B2038" s="1" t="s">
        <v>3186</v>
      </c>
      <c r="C2038" s="1" t="s">
        <v>1181</v>
      </c>
      <c r="D2038" t="s">
        <v>3187</v>
      </c>
    </row>
    <row r="2039" spans="1:4" x14ac:dyDescent="0.25">
      <c r="A2039" s="4" t="str">
        <f>HYPERLINK("http://www.autodoc.ru/Web/price/art/HNX3510000BN?analog=on","HNX3510000BN")</f>
        <v>HNX3510000BN</v>
      </c>
      <c r="B2039" s="1" t="s">
        <v>3188</v>
      </c>
      <c r="C2039" s="1" t="s">
        <v>1181</v>
      </c>
      <c r="D2039" t="s">
        <v>3189</v>
      </c>
    </row>
    <row r="2040" spans="1:4" x14ac:dyDescent="0.25">
      <c r="A2040" s="4" t="str">
        <f>HYPERLINK("http://www.autodoc.ru/Web/price/art/HNX3513000L?analog=on","HNX3513000L")</f>
        <v>HNX3513000L</v>
      </c>
      <c r="B2040" s="1" t="s">
        <v>3190</v>
      </c>
      <c r="C2040" s="1" t="s">
        <v>32</v>
      </c>
      <c r="D2040" t="s">
        <v>3191</v>
      </c>
    </row>
    <row r="2041" spans="1:4" x14ac:dyDescent="0.25">
      <c r="A2041" s="4" t="str">
        <f>HYPERLINK("http://www.autodoc.ru/Web/price/art/HNX3513000R?analog=on","HNX3513000R")</f>
        <v>HNX3513000R</v>
      </c>
      <c r="B2041" s="1" t="s">
        <v>3192</v>
      </c>
      <c r="C2041" s="1" t="s">
        <v>32</v>
      </c>
      <c r="D2041" t="s">
        <v>3193</v>
      </c>
    </row>
    <row r="2042" spans="1:4" x14ac:dyDescent="0.25">
      <c r="A2042" s="4" t="str">
        <f>HYPERLINK("http://www.autodoc.ru/Web/price/art/HNX3510001BL?analog=on","HNX3510001BL")</f>
        <v>HNX3510001BL</v>
      </c>
      <c r="B2042" s="1" t="s">
        <v>3194</v>
      </c>
      <c r="C2042" s="1" t="s">
        <v>1181</v>
      </c>
      <c r="D2042" t="s">
        <v>3195</v>
      </c>
    </row>
    <row r="2043" spans="1:4" x14ac:dyDescent="0.25">
      <c r="A2043" s="4" t="str">
        <f>HYPERLINK("http://www.autodoc.ru/Web/price/art/HNX3513001L?analog=on","HNX3513001L")</f>
        <v>HNX3513001L</v>
      </c>
      <c r="B2043" s="1" t="s">
        <v>3196</v>
      </c>
      <c r="C2043" s="1" t="s">
        <v>32</v>
      </c>
      <c r="D2043" t="s">
        <v>3197</v>
      </c>
    </row>
    <row r="2044" spans="1:4" x14ac:dyDescent="0.25">
      <c r="A2044" s="4" t="str">
        <f>HYPERLINK("http://www.autodoc.ru/Web/price/art/HNX3510001BR?analog=on","HNX3510001BR")</f>
        <v>HNX3510001BR</v>
      </c>
      <c r="B2044" s="1" t="s">
        <v>3198</v>
      </c>
      <c r="C2044" s="1" t="s">
        <v>1181</v>
      </c>
      <c r="D2044" t="s">
        <v>3199</v>
      </c>
    </row>
    <row r="2045" spans="1:4" x14ac:dyDescent="0.25">
      <c r="A2045" s="4" t="str">
        <f>HYPERLINK("http://www.autodoc.ru/Web/price/art/HNX3513001R?analog=on","HNX3513001R")</f>
        <v>HNX3513001R</v>
      </c>
      <c r="B2045" s="1" t="s">
        <v>3200</v>
      </c>
      <c r="C2045" s="1" t="s">
        <v>32</v>
      </c>
      <c r="D2045" t="s">
        <v>3201</v>
      </c>
    </row>
    <row r="2046" spans="1:4" x14ac:dyDescent="0.25">
      <c r="A2046" s="4" t="str">
        <f>HYPERLINK("http://www.autodoc.ru/Web/price/art/HNX3510002BN?analog=on","HNX3510002BN")</f>
        <v>HNX3510002BN</v>
      </c>
      <c r="B2046" s="1" t="s">
        <v>3186</v>
      </c>
      <c r="C2046" s="1" t="s">
        <v>1181</v>
      </c>
      <c r="D2046" t="s">
        <v>3202</v>
      </c>
    </row>
    <row r="2047" spans="1:4" x14ac:dyDescent="0.25">
      <c r="A2047" s="4" t="str">
        <f>HYPERLINK("http://www.autodoc.ru/Web/price/art/HNX3510003BN?analog=on","HNX3510003BN")</f>
        <v>HNX3510003BN</v>
      </c>
      <c r="B2047" s="1" t="s">
        <v>3186</v>
      </c>
      <c r="C2047" s="1" t="s">
        <v>1181</v>
      </c>
      <c r="D2047" t="s">
        <v>3203</v>
      </c>
    </row>
    <row r="2048" spans="1:4" x14ac:dyDescent="0.25">
      <c r="A2048" s="4" t="str">
        <f>HYPERLINK("http://www.autodoc.ru/Web/price/art/HNX3510004HN?analog=on","HNX3510004HN")</f>
        <v>HNX3510004HN</v>
      </c>
      <c r="B2048" s="1" t="s">
        <v>3188</v>
      </c>
      <c r="C2048" s="1" t="s">
        <v>1181</v>
      </c>
      <c r="D2048" t="s">
        <v>3204</v>
      </c>
    </row>
    <row r="2049" spans="1:4" x14ac:dyDescent="0.25">
      <c r="A2049" s="4" t="str">
        <f>HYPERLINK("http://www.autodoc.ru/Web/price/art/HNX3510004BN?analog=on","HNX3510004BN")</f>
        <v>HNX3510004BN</v>
      </c>
      <c r="B2049" s="1" t="s">
        <v>3188</v>
      </c>
      <c r="C2049" s="1" t="s">
        <v>1181</v>
      </c>
      <c r="D2049" t="s">
        <v>3205</v>
      </c>
    </row>
    <row r="2050" spans="1:4" x14ac:dyDescent="0.25">
      <c r="A2050" s="4" t="str">
        <f>HYPERLINK("http://www.autodoc.ru/Web/price/art/HNX3510005L?analog=on","HNX3510005L")</f>
        <v>HNX3510005L</v>
      </c>
      <c r="B2050" s="1" t="s">
        <v>3194</v>
      </c>
      <c r="C2050" s="1" t="s">
        <v>1181</v>
      </c>
      <c r="D2050" t="s">
        <v>3206</v>
      </c>
    </row>
    <row r="2051" spans="1:4" x14ac:dyDescent="0.25">
      <c r="A2051" s="4" t="str">
        <f>HYPERLINK("http://www.autodoc.ru/Web/price/art/HNX3510005R?analog=on","HNX3510005R")</f>
        <v>HNX3510005R</v>
      </c>
      <c r="B2051" s="1" t="s">
        <v>3198</v>
      </c>
      <c r="C2051" s="1" t="s">
        <v>1181</v>
      </c>
      <c r="D2051" t="s">
        <v>3207</v>
      </c>
    </row>
    <row r="2052" spans="1:4" x14ac:dyDescent="0.25">
      <c r="A2052" s="4" t="str">
        <f>HYPERLINK("http://www.autodoc.ru/Web/price/art/HNX3510070L?analog=on","HNX3510070L")</f>
        <v>HNX3510070L</v>
      </c>
      <c r="B2052" s="1" t="s">
        <v>3208</v>
      </c>
      <c r="C2052" s="1" t="s">
        <v>1181</v>
      </c>
      <c r="D2052" t="s">
        <v>3209</v>
      </c>
    </row>
    <row r="2053" spans="1:4" x14ac:dyDescent="0.25">
      <c r="A2053" s="4" t="str">
        <f>HYPERLINK("http://www.autodoc.ru/Web/price/art/HNX3510070R?analog=on","HNX3510070R")</f>
        <v>HNX3510070R</v>
      </c>
      <c r="B2053" s="1" t="s">
        <v>3210</v>
      </c>
      <c r="C2053" s="1" t="s">
        <v>1181</v>
      </c>
      <c r="D2053" t="s">
        <v>3211</v>
      </c>
    </row>
    <row r="2054" spans="1:4" x14ac:dyDescent="0.25">
      <c r="A2054" s="4" t="str">
        <f>HYPERLINK("http://www.autodoc.ru/Web/price/art/HNX3510071L?analog=on","HNX3510071L")</f>
        <v>HNX3510071L</v>
      </c>
      <c r="B2054" s="1" t="s">
        <v>3212</v>
      </c>
      <c r="C2054" s="1" t="s">
        <v>1181</v>
      </c>
      <c r="D2054" t="s">
        <v>3213</v>
      </c>
    </row>
    <row r="2055" spans="1:4" x14ac:dyDescent="0.25">
      <c r="A2055" s="4" t="str">
        <f>HYPERLINK("http://www.autodoc.ru/Web/price/art/HNX3510071R?analog=on","HNX3510071R")</f>
        <v>HNX3510071R</v>
      </c>
      <c r="B2055" s="1" t="s">
        <v>3210</v>
      </c>
      <c r="C2055" s="1" t="s">
        <v>1181</v>
      </c>
      <c r="D2055" t="s">
        <v>3214</v>
      </c>
    </row>
    <row r="2056" spans="1:4" x14ac:dyDescent="0.25">
      <c r="A2056" s="4" t="str">
        <f>HYPERLINK("http://www.autodoc.ru/Web/price/art/HNX3510072L?analog=on","HNX3510072L")</f>
        <v>HNX3510072L</v>
      </c>
      <c r="B2056" s="1" t="s">
        <v>3212</v>
      </c>
      <c r="C2056" s="1" t="s">
        <v>1181</v>
      </c>
      <c r="D2056" t="s">
        <v>3215</v>
      </c>
    </row>
    <row r="2057" spans="1:4" x14ac:dyDescent="0.25">
      <c r="A2057" s="4" t="str">
        <f>HYPERLINK("http://www.autodoc.ru/Web/price/art/HNX3510072R?analog=on","HNX3510072R")</f>
        <v>HNX3510072R</v>
      </c>
      <c r="B2057" s="1" t="s">
        <v>3210</v>
      </c>
      <c r="C2057" s="1" t="s">
        <v>1181</v>
      </c>
      <c r="D2057" t="s">
        <v>3216</v>
      </c>
    </row>
    <row r="2058" spans="1:4" x14ac:dyDescent="0.25">
      <c r="A2058" s="4" t="str">
        <f>HYPERLINK("http://www.autodoc.ru/Web/price/art/HNX3510100?analog=on","HNX3510100")</f>
        <v>HNX3510100</v>
      </c>
      <c r="B2058" s="1" t="s">
        <v>3217</v>
      </c>
      <c r="C2058" s="1" t="s">
        <v>1181</v>
      </c>
      <c r="D2058" t="s">
        <v>3218</v>
      </c>
    </row>
    <row r="2059" spans="1:4" x14ac:dyDescent="0.25">
      <c r="A2059" s="4" t="str">
        <f>HYPERLINK("http://www.autodoc.ru/Web/price/art/HNX35101D0?analog=on","HNX35101D0")</f>
        <v>HNX35101D0</v>
      </c>
      <c r="B2059" s="1" t="s">
        <v>3219</v>
      </c>
      <c r="C2059" s="1" t="s">
        <v>1181</v>
      </c>
      <c r="D2059" t="s">
        <v>3220</v>
      </c>
    </row>
    <row r="2060" spans="1:4" x14ac:dyDescent="0.25">
      <c r="A2060" s="4" t="str">
        <f>HYPERLINK("http://www.autodoc.ru/Web/price/art/HNTUN10160X?analog=on","HNTUN10160X")</f>
        <v>HNTUN10160X</v>
      </c>
      <c r="B2060" s="1" t="s">
        <v>3221</v>
      </c>
      <c r="C2060" s="1" t="s">
        <v>1181</v>
      </c>
      <c r="D2060" t="s">
        <v>3222</v>
      </c>
    </row>
    <row r="2061" spans="1:4" x14ac:dyDescent="0.25">
      <c r="A2061" s="4" t="str">
        <f>HYPERLINK("http://www.autodoc.ru/Web/price/art/HNX3510161?analog=on","HNX3510161")</f>
        <v>HNX3510161</v>
      </c>
      <c r="B2061" s="1" t="s">
        <v>3223</v>
      </c>
      <c r="C2061" s="1" t="s">
        <v>1181</v>
      </c>
      <c r="D2061" t="s">
        <v>3224</v>
      </c>
    </row>
    <row r="2062" spans="1:4" x14ac:dyDescent="0.25">
      <c r="A2062" s="4" t="str">
        <f>HYPERLINK("http://www.autodoc.ru/Web/price/art/HNX3510162?analog=on","HNX3510162")</f>
        <v>HNX3510162</v>
      </c>
      <c r="B2062" s="1" t="s">
        <v>3223</v>
      </c>
      <c r="C2062" s="1" t="s">
        <v>1181</v>
      </c>
      <c r="D2062" t="s">
        <v>3225</v>
      </c>
    </row>
    <row r="2063" spans="1:4" x14ac:dyDescent="0.25">
      <c r="A2063" s="4" t="str">
        <f>HYPERLINK("http://www.autodoc.ru/Web/price/art/HNX3510190?analog=on","HNX3510190")</f>
        <v>HNX3510190</v>
      </c>
      <c r="B2063" s="1" t="s">
        <v>3226</v>
      </c>
      <c r="C2063" s="1" t="s">
        <v>1181</v>
      </c>
      <c r="D2063" t="s">
        <v>3227</v>
      </c>
    </row>
    <row r="2064" spans="1:4" x14ac:dyDescent="0.25">
      <c r="A2064" s="4" t="str">
        <f>HYPERLINK("http://www.autodoc.ru/Web/price/art/HNX3510190L?analog=on","HNX3510190L")</f>
        <v>HNX3510190L</v>
      </c>
      <c r="B2064" s="1" t="s">
        <v>3228</v>
      </c>
      <c r="C2064" s="1" t="s">
        <v>1181</v>
      </c>
      <c r="D2064" t="s">
        <v>3229</v>
      </c>
    </row>
    <row r="2065" spans="1:4" x14ac:dyDescent="0.25">
      <c r="A2065" s="4" t="str">
        <f>HYPERLINK("http://www.autodoc.ru/Web/price/art/HNX3510190R?analog=on","HNX3510190R")</f>
        <v>HNX3510190R</v>
      </c>
      <c r="B2065" s="1" t="s">
        <v>3230</v>
      </c>
      <c r="C2065" s="1" t="s">
        <v>1181</v>
      </c>
      <c r="D2065" t="s">
        <v>3231</v>
      </c>
    </row>
    <row r="2066" spans="1:4" x14ac:dyDescent="0.25">
      <c r="A2066" s="4" t="str">
        <f>HYPERLINK("http://www.autodoc.ru/Web/price/art/HNX3510191?analog=on","HNX3510191")</f>
        <v>HNX3510191</v>
      </c>
      <c r="B2066" s="1" t="s">
        <v>3226</v>
      </c>
      <c r="C2066" s="1" t="s">
        <v>1181</v>
      </c>
      <c r="D2066" t="s">
        <v>3232</v>
      </c>
    </row>
    <row r="2067" spans="1:4" x14ac:dyDescent="0.25">
      <c r="A2067" s="4" t="str">
        <f>HYPERLINK("http://www.autodoc.ru/Web/price/art/HNX3510220?analog=on","HNX3510220")</f>
        <v>HNX3510220</v>
      </c>
      <c r="B2067" s="1" t="s">
        <v>3233</v>
      </c>
      <c r="C2067" s="1" t="s">
        <v>1181</v>
      </c>
      <c r="D2067" t="s">
        <v>3234</v>
      </c>
    </row>
    <row r="2068" spans="1:4" x14ac:dyDescent="0.25">
      <c r="A2068" s="4" t="str">
        <f>HYPERLINK("http://www.autodoc.ru/Web/price/art/HNX3510240?analog=on","HNX3510240")</f>
        <v>HNX3510240</v>
      </c>
      <c r="B2068" s="1" t="s">
        <v>3235</v>
      </c>
      <c r="C2068" s="1" t="s">
        <v>1181</v>
      </c>
      <c r="D2068" t="s">
        <v>3236</v>
      </c>
    </row>
    <row r="2069" spans="1:4" x14ac:dyDescent="0.25">
      <c r="A2069" s="4" t="str">
        <f>HYPERLINK("http://www.autodoc.ru/Web/price/art/HNX3510241?analog=on","HNX3510241")</f>
        <v>HNX3510241</v>
      </c>
      <c r="B2069" s="1" t="s">
        <v>3235</v>
      </c>
      <c r="C2069" s="1" t="s">
        <v>1181</v>
      </c>
      <c r="D2069" t="s">
        <v>3237</v>
      </c>
    </row>
    <row r="2070" spans="1:4" x14ac:dyDescent="0.25">
      <c r="A2070" s="4" t="str">
        <f>HYPERLINK("http://www.autodoc.ru/Web/price/art/HNX3510270L?analog=on","HNX3510270L")</f>
        <v>HNX3510270L</v>
      </c>
      <c r="B2070" s="1" t="s">
        <v>3238</v>
      </c>
      <c r="C2070" s="1" t="s">
        <v>1181</v>
      </c>
      <c r="D2070" t="s">
        <v>3239</v>
      </c>
    </row>
    <row r="2071" spans="1:4" x14ac:dyDescent="0.25">
      <c r="A2071" s="4" t="str">
        <f>HYPERLINK("http://www.autodoc.ru/Web/price/art/HNX3510270R?analog=on","HNX3510270R")</f>
        <v>HNX3510270R</v>
      </c>
      <c r="B2071" s="1" t="s">
        <v>3240</v>
      </c>
      <c r="C2071" s="1" t="s">
        <v>1181</v>
      </c>
      <c r="D2071" t="s">
        <v>3241</v>
      </c>
    </row>
    <row r="2072" spans="1:4" x14ac:dyDescent="0.25">
      <c r="A2072" s="4" t="str">
        <f>HYPERLINK("http://www.autodoc.ru/Web/price/art/HNX3510271L?analog=on","HNX3510271L")</f>
        <v>HNX3510271L</v>
      </c>
      <c r="B2072" s="1" t="s">
        <v>3242</v>
      </c>
      <c r="C2072" s="1" t="s">
        <v>1181</v>
      </c>
      <c r="D2072" t="s">
        <v>3243</v>
      </c>
    </row>
    <row r="2073" spans="1:4" x14ac:dyDescent="0.25">
      <c r="A2073" s="4" t="str">
        <f>HYPERLINK("http://www.autodoc.ru/Web/price/art/HNX3510271R?analog=on","HNX3510271R")</f>
        <v>HNX3510271R</v>
      </c>
      <c r="B2073" s="1" t="s">
        <v>3244</v>
      </c>
      <c r="C2073" s="1" t="s">
        <v>1181</v>
      </c>
      <c r="D2073" t="s">
        <v>3245</v>
      </c>
    </row>
    <row r="2074" spans="1:4" x14ac:dyDescent="0.25">
      <c r="A2074" s="4" t="str">
        <f>HYPERLINK("http://www.autodoc.ru/Web/price/art/HNX3510300L?analog=on","HNX3510300L")</f>
        <v>HNX3510300L</v>
      </c>
      <c r="B2074" s="1" t="s">
        <v>3246</v>
      </c>
      <c r="C2074" s="1" t="s">
        <v>1181</v>
      </c>
      <c r="D2074" t="s">
        <v>3247</v>
      </c>
    </row>
    <row r="2075" spans="1:4" x14ac:dyDescent="0.25">
      <c r="A2075" s="4" t="str">
        <f>HYPERLINK("http://www.autodoc.ru/Web/price/art/HNX3510300R?analog=on","HNX3510300R")</f>
        <v>HNX3510300R</v>
      </c>
      <c r="B2075" s="1" t="s">
        <v>3248</v>
      </c>
      <c r="C2075" s="1" t="s">
        <v>1181</v>
      </c>
      <c r="D2075" t="s">
        <v>3249</v>
      </c>
    </row>
    <row r="2076" spans="1:4" x14ac:dyDescent="0.25">
      <c r="A2076" s="4" t="str">
        <f>HYPERLINK("http://www.autodoc.ru/Web/price/art/HNX3510301L?analog=on","HNX3510301L")</f>
        <v>HNX3510301L</v>
      </c>
      <c r="B2076" s="1" t="s">
        <v>3250</v>
      </c>
      <c r="C2076" s="1" t="s">
        <v>1181</v>
      </c>
      <c r="D2076" t="s">
        <v>3251</v>
      </c>
    </row>
    <row r="2077" spans="1:4" x14ac:dyDescent="0.25">
      <c r="A2077" s="4" t="str">
        <f>HYPERLINK("http://www.autodoc.ru/Web/price/art/HNX3510301R?analog=on","HNX3510301R")</f>
        <v>HNX3510301R</v>
      </c>
      <c r="B2077" s="1" t="s">
        <v>3252</v>
      </c>
      <c r="C2077" s="1" t="s">
        <v>1181</v>
      </c>
      <c r="D2077" t="s">
        <v>3253</v>
      </c>
    </row>
    <row r="2078" spans="1:4" x14ac:dyDescent="0.25">
      <c r="A2078" s="4" t="str">
        <f>HYPERLINK("http://www.autodoc.ru/Web/price/art/HNX3510310N?analog=on","HNX3510310N")</f>
        <v>HNX3510310N</v>
      </c>
      <c r="B2078" s="1" t="s">
        <v>3254</v>
      </c>
      <c r="C2078" s="1" t="s">
        <v>1181</v>
      </c>
      <c r="D2078" t="s">
        <v>3255</v>
      </c>
    </row>
    <row r="2079" spans="1:4" x14ac:dyDescent="0.25">
      <c r="A2079" s="4" t="str">
        <f>HYPERLINK("http://www.autodoc.ru/Web/price/art/HNX3510330?analog=on","HNX3510330")</f>
        <v>HNX3510330</v>
      </c>
      <c r="B2079" s="1" t="s">
        <v>3256</v>
      </c>
      <c r="C2079" s="1" t="s">
        <v>1181</v>
      </c>
      <c r="D2079" t="s">
        <v>3257</v>
      </c>
    </row>
    <row r="2080" spans="1:4" x14ac:dyDescent="0.25">
      <c r="A2080" s="4" t="str">
        <f>HYPERLINK("http://www.autodoc.ru/Web/price/art/HNX3510340L?analog=on","HNX3510340L")</f>
        <v>HNX3510340L</v>
      </c>
      <c r="B2080" s="1" t="s">
        <v>3258</v>
      </c>
      <c r="C2080" s="1" t="s">
        <v>1181</v>
      </c>
      <c r="D2080" t="s">
        <v>3259</v>
      </c>
    </row>
    <row r="2081" spans="1:4" x14ac:dyDescent="0.25">
      <c r="A2081" s="4" t="str">
        <f>HYPERLINK("http://www.autodoc.ru/Web/price/art/HNX3510340R?analog=on","HNX3510340R")</f>
        <v>HNX3510340R</v>
      </c>
      <c r="B2081" s="1" t="s">
        <v>3260</v>
      </c>
      <c r="C2081" s="1" t="s">
        <v>1181</v>
      </c>
      <c r="D2081" t="s">
        <v>3261</v>
      </c>
    </row>
    <row r="2082" spans="1:4" x14ac:dyDescent="0.25">
      <c r="A2082" s="4" t="str">
        <f>HYPERLINK("http://www.autodoc.ru/Web/price/art/HNX3510341L?analog=on","HNX3510341L")</f>
        <v>HNX3510341L</v>
      </c>
      <c r="B2082" s="1" t="s">
        <v>3258</v>
      </c>
      <c r="C2082" s="1" t="s">
        <v>1181</v>
      </c>
      <c r="D2082" t="s">
        <v>3262</v>
      </c>
    </row>
    <row r="2083" spans="1:4" x14ac:dyDescent="0.25">
      <c r="A2083" s="4" t="str">
        <f>HYPERLINK("http://www.autodoc.ru/Web/price/art/HNX3510341R?analog=on","HNX3510341R")</f>
        <v>HNX3510341R</v>
      </c>
      <c r="B2083" s="1" t="s">
        <v>3260</v>
      </c>
      <c r="C2083" s="1" t="s">
        <v>1181</v>
      </c>
      <c r="D2083" t="s">
        <v>3263</v>
      </c>
    </row>
    <row r="2084" spans="1:4" x14ac:dyDescent="0.25">
      <c r="A2084" s="4" t="str">
        <f>HYPERLINK("http://www.autodoc.ru/Web/price/art/HNX3510380?analog=on","HNX3510380")</f>
        <v>HNX3510380</v>
      </c>
      <c r="B2084" s="1" t="s">
        <v>3264</v>
      </c>
      <c r="C2084" s="1" t="s">
        <v>1181</v>
      </c>
      <c r="D2084" t="s">
        <v>3265</v>
      </c>
    </row>
    <row r="2085" spans="1:4" x14ac:dyDescent="0.25">
      <c r="A2085" s="4" t="str">
        <f>HYPERLINK("http://www.autodoc.ru/Web/price/art/HNX3510381?analog=on","HNX3510381")</f>
        <v>HNX3510381</v>
      </c>
      <c r="B2085" s="1" t="s">
        <v>3266</v>
      </c>
      <c r="C2085" s="1" t="s">
        <v>1181</v>
      </c>
      <c r="D2085" t="s">
        <v>3267</v>
      </c>
    </row>
    <row r="2086" spans="1:4" x14ac:dyDescent="0.25">
      <c r="A2086" s="4" t="str">
        <f>HYPERLINK("http://www.autodoc.ru/Web/price/art/HNX35104A0N?analog=on","HNX35104A0N")</f>
        <v>HNX35104A0N</v>
      </c>
      <c r="C2086" s="1" t="s">
        <v>1181</v>
      </c>
      <c r="D2086" t="s">
        <v>3268</v>
      </c>
    </row>
    <row r="2087" spans="1:4" x14ac:dyDescent="0.25">
      <c r="A2087" s="4" t="str">
        <f>HYPERLINK("http://www.autodoc.ru/Web/price/art/HNX35104A1N?analog=on","HNX35104A1N")</f>
        <v>HNX35104A1N</v>
      </c>
      <c r="C2087" s="1" t="s">
        <v>1181</v>
      </c>
      <c r="D2087" t="s">
        <v>3269</v>
      </c>
    </row>
    <row r="2088" spans="1:4" x14ac:dyDescent="0.25">
      <c r="A2088" s="4" t="str">
        <f>HYPERLINK("http://www.autodoc.ru/Web/price/art/HNX35104A2N?analog=on","HNX35104A2N")</f>
        <v>HNX35104A2N</v>
      </c>
      <c r="C2088" s="1" t="s">
        <v>1181</v>
      </c>
      <c r="D2088" t="s">
        <v>3269</v>
      </c>
    </row>
    <row r="2089" spans="1:4" x14ac:dyDescent="0.25">
      <c r="A2089" s="4" t="str">
        <f>HYPERLINK("http://www.autodoc.ru/Web/price/art/HNX35104A3N?analog=on","HNX35104A3N")</f>
        <v>HNX35104A3N</v>
      </c>
      <c r="C2089" s="1" t="s">
        <v>1181</v>
      </c>
      <c r="D2089" t="s">
        <v>3269</v>
      </c>
    </row>
    <row r="2090" spans="1:4" x14ac:dyDescent="0.25">
      <c r="A2090" s="4" t="str">
        <f>HYPERLINK("http://www.autodoc.ru/Web/price/art/HNX35104B0N?analog=on","HNX35104B0N")</f>
        <v>HNX35104B0N</v>
      </c>
      <c r="C2090" s="1" t="s">
        <v>1181</v>
      </c>
      <c r="D2090" t="s">
        <v>3270</v>
      </c>
    </row>
    <row r="2091" spans="1:4" x14ac:dyDescent="0.25">
      <c r="A2091" s="4" t="str">
        <f>HYPERLINK("http://www.autodoc.ru/Web/price/art/HNX35104B1N?analog=on","HNX35104B1N")</f>
        <v>HNX35104B1N</v>
      </c>
      <c r="C2091" s="1" t="s">
        <v>1181</v>
      </c>
      <c r="D2091" t="s">
        <v>3271</v>
      </c>
    </row>
    <row r="2092" spans="1:4" x14ac:dyDescent="0.25">
      <c r="A2092" s="4" t="str">
        <f>HYPERLINK("http://www.autodoc.ru/Web/price/art/HNX3510450L?analog=on","HNX3510450L")</f>
        <v>HNX3510450L</v>
      </c>
      <c r="B2092" s="1" t="s">
        <v>3272</v>
      </c>
      <c r="C2092" s="1" t="s">
        <v>1181</v>
      </c>
      <c r="D2092" t="s">
        <v>3273</v>
      </c>
    </row>
    <row r="2093" spans="1:4" x14ac:dyDescent="0.25">
      <c r="A2093" s="4" t="str">
        <f>HYPERLINK("http://www.autodoc.ru/Web/price/art/HNX3510450R?analog=on","HNX3510450R")</f>
        <v>HNX3510450R</v>
      </c>
      <c r="B2093" s="1" t="s">
        <v>3274</v>
      </c>
      <c r="C2093" s="1" t="s">
        <v>1181</v>
      </c>
      <c r="D2093" t="s">
        <v>3275</v>
      </c>
    </row>
    <row r="2094" spans="1:4" x14ac:dyDescent="0.25">
      <c r="A2094" s="4" t="str">
        <f>HYPERLINK("http://www.autodoc.ru/Web/price/art/HNX3510451L?analog=on","HNX3510451L")</f>
        <v>HNX3510451L</v>
      </c>
      <c r="B2094" s="1" t="s">
        <v>3276</v>
      </c>
      <c r="C2094" s="1" t="s">
        <v>1181</v>
      </c>
      <c r="D2094" t="s">
        <v>3277</v>
      </c>
    </row>
    <row r="2095" spans="1:4" x14ac:dyDescent="0.25">
      <c r="A2095" s="4" t="str">
        <f>HYPERLINK("http://www.autodoc.ru/Web/price/art/HNX3510451R?analog=on","HNX3510451R")</f>
        <v>HNX3510451R</v>
      </c>
      <c r="B2095" s="1" t="s">
        <v>3278</v>
      </c>
      <c r="C2095" s="1" t="s">
        <v>1181</v>
      </c>
      <c r="D2095" t="s">
        <v>3279</v>
      </c>
    </row>
    <row r="2096" spans="1:4" x14ac:dyDescent="0.25">
      <c r="A2096" s="4" t="str">
        <f>HYPERLINK("http://www.autodoc.ru/Web/price/art/HNX3510452L?analog=on","HNX3510452L")</f>
        <v>HNX3510452L</v>
      </c>
      <c r="B2096" s="1" t="s">
        <v>3280</v>
      </c>
      <c r="C2096" s="1" t="s">
        <v>1181</v>
      </c>
      <c r="D2096" t="s">
        <v>3281</v>
      </c>
    </row>
    <row r="2097" spans="1:4" x14ac:dyDescent="0.25">
      <c r="A2097" s="4" t="str">
        <f>HYPERLINK("http://www.autodoc.ru/Web/price/art/HNX3510452R?analog=on","HNX3510452R")</f>
        <v>HNX3510452R</v>
      </c>
      <c r="B2097" s="1" t="s">
        <v>3282</v>
      </c>
      <c r="C2097" s="1" t="s">
        <v>1181</v>
      </c>
      <c r="D2097" t="s">
        <v>3283</v>
      </c>
    </row>
    <row r="2098" spans="1:4" x14ac:dyDescent="0.25">
      <c r="A2098" s="4" t="str">
        <f>HYPERLINK("http://www.autodoc.ru/Web/price/art/HNX3510453L?analog=on","HNX3510453L")</f>
        <v>HNX3510453L</v>
      </c>
      <c r="B2098" s="1" t="s">
        <v>3284</v>
      </c>
      <c r="C2098" s="1" t="s">
        <v>1181</v>
      </c>
      <c r="D2098" t="s">
        <v>3285</v>
      </c>
    </row>
    <row r="2099" spans="1:4" x14ac:dyDescent="0.25">
      <c r="A2099" s="4" t="str">
        <f>HYPERLINK("http://www.autodoc.ru/Web/price/art/HNX3510453R?analog=on","HNX3510453R")</f>
        <v>HNX3510453R</v>
      </c>
      <c r="B2099" s="1" t="s">
        <v>3286</v>
      </c>
      <c r="C2099" s="1" t="s">
        <v>1181</v>
      </c>
      <c r="D2099" t="s">
        <v>3287</v>
      </c>
    </row>
    <row r="2100" spans="1:4" x14ac:dyDescent="0.25">
      <c r="A2100" s="4" t="str">
        <f>HYPERLINK("http://www.autodoc.ru/Web/price/art/HNX3510510L?analog=on","HNX3510510L")</f>
        <v>HNX3510510L</v>
      </c>
      <c r="B2100" s="1" t="s">
        <v>3288</v>
      </c>
      <c r="C2100" s="1" t="s">
        <v>1181</v>
      </c>
      <c r="D2100" t="s">
        <v>3289</v>
      </c>
    </row>
    <row r="2101" spans="1:4" x14ac:dyDescent="0.25">
      <c r="A2101" s="4" t="str">
        <f>HYPERLINK("http://www.autodoc.ru/Web/price/art/HNX3510510R?analog=on","HNX3510510R")</f>
        <v>HNX3510510R</v>
      </c>
      <c r="B2101" s="1" t="s">
        <v>3290</v>
      </c>
      <c r="C2101" s="1" t="s">
        <v>1181</v>
      </c>
      <c r="D2101" t="s">
        <v>3291</v>
      </c>
    </row>
    <row r="2102" spans="1:4" x14ac:dyDescent="0.25">
      <c r="A2102" s="4" t="str">
        <f>HYPERLINK("http://www.autodoc.ru/Web/price/art/HNX3510520L?analog=on","HNX3510520L")</f>
        <v>HNX3510520L</v>
      </c>
      <c r="B2102" s="1" t="s">
        <v>3292</v>
      </c>
      <c r="C2102" s="1" t="s">
        <v>1181</v>
      </c>
      <c r="D2102" t="s">
        <v>3293</v>
      </c>
    </row>
    <row r="2103" spans="1:4" x14ac:dyDescent="0.25">
      <c r="A2103" s="4" t="str">
        <f>HYPERLINK("http://www.autodoc.ru/Web/price/art/HNX3510520R?analog=on","HNX3510520R")</f>
        <v>HNX3510520R</v>
      </c>
      <c r="B2103" s="1" t="s">
        <v>3294</v>
      </c>
      <c r="C2103" s="1" t="s">
        <v>1181</v>
      </c>
      <c r="D2103" t="s">
        <v>3295</v>
      </c>
    </row>
    <row r="2104" spans="1:4" x14ac:dyDescent="0.25">
      <c r="A2104" s="4" t="str">
        <f>HYPERLINK("http://www.autodoc.ru/Web/price/art/HNX3510560L?analog=on","HNX3510560L")</f>
        <v>HNX3510560L</v>
      </c>
      <c r="B2104" s="1" t="s">
        <v>3296</v>
      </c>
      <c r="C2104" s="1" t="s">
        <v>1181</v>
      </c>
      <c r="D2104" t="s">
        <v>3297</v>
      </c>
    </row>
    <row r="2105" spans="1:4" x14ac:dyDescent="0.25">
      <c r="A2105" s="4" t="str">
        <f>HYPERLINK("http://www.autodoc.ru/Web/price/art/HNX3510560R?analog=on","HNX3510560R")</f>
        <v>HNX3510560R</v>
      </c>
      <c r="B2105" s="1" t="s">
        <v>3298</v>
      </c>
      <c r="C2105" s="1" t="s">
        <v>1181</v>
      </c>
      <c r="D2105" t="s">
        <v>3299</v>
      </c>
    </row>
    <row r="2106" spans="1:4" x14ac:dyDescent="0.25">
      <c r="A2106" s="4" t="str">
        <f>HYPERLINK("http://www.autodoc.ru/Web/price/art/HNX3510600?analog=on","HNX3510600")</f>
        <v>HNX3510600</v>
      </c>
      <c r="B2106" s="1" t="s">
        <v>3300</v>
      </c>
      <c r="C2106" s="1" t="s">
        <v>1181</v>
      </c>
      <c r="D2106" t="s">
        <v>3301</v>
      </c>
    </row>
    <row r="2107" spans="1:4" x14ac:dyDescent="0.25">
      <c r="A2107" s="4" t="str">
        <f>HYPERLINK("http://www.autodoc.ru/Web/price/art/HNX3510640?analog=on","HNX3510640")</f>
        <v>HNX3510640</v>
      </c>
      <c r="B2107" s="1" t="s">
        <v>3302</v>
      </c>
      <c r="C2107" s="1" t="s">
        <v>1181</v>
      </c>
      <c r="D2107" t="s">
        <v>3303</v>
      </c>
    </row>
    <row r="2108" spans="1:4" x14ac:dyDescent="0.25">
      <c r="A2108" s="4" t="str">
        <f>HYPERLINK("http://www.autodoc.ru/Web/price/art/HNX3510700?analog=on","HNX3510700")</f>
        <v>HNX3510700</v>
      </c>
      <c r="B2108" s="1" t="s">
        <v>3304</v>
      </c>
      <c r="C2108" s="1" t="s">
        <v>1181</v>
      </c>
      <c r="D2108" t="s">
        <v>3305</v>
      </c>
    </row>
    <row r="2109" spans="1:4" x14ac:dyDescent="0.25">
      <c r="A2109" s="4" t="str">
        <f>HYPERLINK("http://www.autodoc.ru/Web/price/art/HNX3510730L?analog=on","HNX3510730L")</f>
        <v>HNX3510730L</v>
      </c>
      <c r="B2109" s="1" t="s">
        <v>3306</v>
      </c>
      <c r="C2109" s="1" t="s">
        <v>1181</v>
      </c>
      <c r="D2109" t="s">
        <v>3307</v>
      </c>
    </row>
    <row r="2110" spans="1:4" x14ac:dyDescent="0.25">
      <c r="A2110" s="4" t="str">
        <f>HYPERLINK("http://www.autodoc.ru/Web/price/art/HNX3510730R?analog=on","HNX3510730R")</f>
        <v>HNX3510730R</v>
      </c>
      <c r="B2110" s="1" t="s">
        <v>3308</v>
      </c>
      <c r="C2110" s="1" t="s">
        <v>1181</v>
      </c>
      <c r="D2110" t="s">
        <v>3309</v>
      </c>
    </row>
    <row r="2111" spans="1:4" x14ac:dyDescent="0.25">
      <c r="A2111" s="4" t="str">
        <f>HYPERLINK("http://www.autodoc.ru/Web/price/art/HNX3510740L?analog=on","HNX3510740L")</f>
        <v>HNX3510740L</v>
      </c>
      <c r="B2111" s="1" t="s">
        <v>3310</v>
      </c>
      <c r="C2111" s="1" t="s">
        <v>1181</v>
      </c>
      <c r="D2111" t="s">
        <v>3311</v>
      </c>
    </row>
    <row r="2112" spans="1:4" x14ac:dyDescent="0.25">
      <c r="A2112" s="4" t="str">
        <f>HYPERLINK("http://www.autodoc.ru/Web/price/art/HNX3510740R?analog=on","HNX3510740R")</f>
        <v>HNX3510740R</v>
      </c>
      <c r="B2112" s="1" t="s">
        <v>3312</v>
      </c>
      <c r="C2112" s="1" t="s">
        <v>1181</v>
      </c>
      <c r="D2112" t="s">
        <v>3313</v>
      </c>
    </row>
    <row r="2113" spans="1:4" x14ac:dyDescent="0.25">
      <c r="A2113" s="4" t="str">
        <f>HYPERLINK("http://www.autodoc.ru/Web/price/art/HNX3510741L?analog=on","HNX3510741L")</f>
        <v>HNX3510741L</v>
      </c>
      <c r="B2113" s="1" t="s">
        <v>3314</v>
      </c>
      <c r="C2113" s="1" t="s">
        <v>1181</v>
      </c>
      <c r="D2113" t="s">
        <v>3315</v>
      </c>
    </row>
    <row r="2114" spans="1:4" x14ac:dyDescent="0.25">
      <c r="A2114" s="4" t="str">
        <f>HYPERLINK("http://www.autodoc.ru/Web/price/art/HNX3510741R?analog=on","HNX3510741R")</f>
        <v>HNX3510741R</v>
      </c>
      <c r="B2114" s="1" t="s">
        <v>3316</v>
      </c>
      <c r="C2114" s="1" t="s">
        <v>1181</v>
      </c>
      <c r="D2114" t="s">
        <v>3317</v>
      </c>
    </row>
    <row r="2115" spans="1:4" x14ac:dyDescent="0.25">
      <c r="A2115" s="4" t="str">
        <f>HYPERLINK("http://www.autodoc.ru/Web/price/art/HNX3510750L?analog=on","HNX3510750L")</f>
        <v>HNX3510750L</v>
      </c>
      <c r="B2115" s="1" t="s">
        <v>3318</v>
      </c>
      <c r="C2115" s="1" t="s">
        <v>1181</v>
      </c>
      <c r="D2115" t="s">
        <v>3319</v>
      </c>
    </row>
    <row r="2116" spans="1:4" x14ac:dyDescent="0.25">
      <c r="A2116" s="4" t="str">
        <f>HYPERLINK("http://www.autodoc.ru/Web/price/art/HNX3510750R?analog=on","HNX3510750R")</f>
        <v>HNX3510750R</v>
      </c>
      <c r="B2116" s="1" t="s">
        <v>3320</v>
      </c>
      <c r="C2116" s="1" t="s">
        <v>1181</v>
      </c>
      <c r="D2116" t="s">
        <v>3321</v>
      </c>
    </row>
    <row r="2117" spans="1:4" x14ac:dyDescent="0.25">
      <c r="A2117" s="4" t="str">
        <f>HYPERLINK("http://www.autodoc.ru/Web/price/art/HNX3510760RWN?analog=on","HNX3510760RWN")</f>
        <v>HNX3510760RWN</v>
      </c>
      <c r="B2117" s="1" t="s">
        <v>3322</v>
      </c>
      <c r="C2117" s="1" t="s">
        <v>1181</v>
      </c>
      <c r="D2117" t="s">
        <v>3323</v>
      </c>
    </row>
    <row r="2118" spans="1:4" x14ac:dyDescent="0.25">
      <c r="A2118" s="4" t="str">
        <f>HYPERLINK("http://www.autodoc.ru/Web/price/art/HNX3510761RTN?analog=on","HNX3510761RTN")</f>
        <v>HNX3510761RTN</v>
      </c>
      <c r="B2118" s="1" t="s">
        <v>3322</v>
      </c>
      <c r="C2118" s="1" t="s">
        <v>1181</v>
      </c>
      <c r="D2118" t="s">
        <v>3324</v>
      </c>
    </row>
    <row r="2119" spans="1:4" x14ac:dyDescent="0.25">
      <c r="A2119" s="4" t="str">
        <f>HYPERLINK("http://www.autodoc.ru/Web/price/art/HNX3510762RWN?analog=on","HNX3510762RWN")</f>
        <v>HNX3510762RWN</v>
      </c>
      <c r="B2119" s="1" t="s">
        <v>3322</v>
      </c>
      <c r="C2119" s="1" t="s">
        <v>1181</v>
      </c>
      <c r="D2119" t="s">
        <v>3325</v>
      </c>
    </row>
    <row r="2120" spans="1:4" x14ac:dyDescent="0.25">
      <c r="A2120" s="4" t="str">
        <f>HYPERLINK("http://www.autodoc.ru/Web/price/art/HNX3510763BN?analog=on","HNX3510763BN")</f>
        <v>HNX3510763BN</v>
      </c>
      <c r="B2120" s="1" t="s">
        <v>3322</v>
      </c>
      <c r="C2120" s="1" t="s">
        <v>1181</v>
      </c>
      <c r="D2120" t="s">
        <v>3326</v>
      </c>
    </row>
    <row r="2121" spans="1:4" x14ac:dyDescent="0.25">
      <c r="A2121" s="4" t="str">
        <f>HYPERLINK("http://www.autodoc.ru/Web/price/art/HNX3510764HN?analog=on","HNX3510764HN")</f>
        <v>HNX3510764HN</v>
      </c>
      <c r="B2121" s="1" t="s">
        <v>3322</v>
      </c>
      <c r="C2121" s="1" t="s">
        <v>1181</v>
      </c>
      <c r="D2121" t="s">
        <v>3327</v>
      </c>
    </row>
    <row r="2122" spans="1:4" x14ac:dyDescent="0.25">
      <c r="A2122" s="4" t="str">
        <f>HYPERLINK("http://www.autodoc.ru/Web/price/art/HNX3510765BHN?analog=on","HNX3510765BHN")</f>
        <v>HNX3510765BHN</v>
      </c>
      <c r="B2122" s="1" t="s">
        <v>3322</v>
      </c>
      <c r="C2122" s="1" t="s">
        <v>1181</v>
      </c>
      <c r="D2122" t="s">
        <v>3328</v>
      </c>
    </row>
    <row r="2123" spans="1:4" x14ac:dyDescent="0.25">
      <c r="A2123" s="4" t="str">
        <f>HYPERLINK("http://www.autodoc.ru/Web/price/art/HNX35108B0?analog=on","HNX35108B0")</f>
        <v>HNX35108B0</v>
      </c>
      <c r="B2123" s="1" t="s">
        <v>3329</v>
      </c>
      <c r="C2123" s="1" t="s">
        <v>1181</v>
      </c>
      <c r="D2123" t="s">
        <v>3330</v>
      </c>
    </row>
    <row r="2124" spans="1:4" x14ac:dyDescent="0.25">
      <c r="A2124" s="4" t="str">
        <f>HYPERLINK("http://www.autodoc.ru/Web/price/art/HNX3510910?analog=on","HNX3510910")</f>
        <v>HNX3510910</v>
      </c>
      <c r="B2124" s="1" t="s">
        <v>3331</v>
      </c>
      <c r="C2124" s="1" t="s">
        <v>1181</v>
      </c>
      <c r="D2124" t="s">
        <v>3332</v>
      </c>
    </row>
    <row r="2125" spans="1:4" x14ac:dyDescent="0.25">
      <c r="A2125" s="4" t="str">
        <f>HYPERLINK("http://www.autodoc.ru/Web/price/art/HNX35109A0L?analog=on","HNX35109A0L")</f>
        <v>HNX35109A0L</v>
      </c>
      <c r="B2125" s="1" t="s">
        <v>3333</v>
      </c>
      <c r="C2125" s="1" t="s">
        <v>1181</v>
      </c>
      <c r="D2125" t="s">
        <v>3334</v>
      </c>
    </row>
    <row r="2126" spans="1:4" x14ac:dyDescent="0.25">
      <c r="A2126" s="4" t="str">
        <f>HYPERLINK("http://www.autodoc.ru/Web/price/art/HNX35109A0R?analog=on","HNX35109A0R")</f>
        <v>HNX35109A0R</v>
      </c>
      <c r="B2126" s="1" t="s">
        <v>3335</v>
      </c>
      <c r="C2126" s="1" t="s">
        <v>1181</v>
      </c>
      <c r="D2126" t="s">
        <v>3336</v>
      </c>
    </row>
    <row r="2127" spans="1:4" x14ac:dyDescent="0.25">
      <c r="A2127" s="4" t="str">
        <f>HYPERLINK("http://www.autodoc.ru/Web/price/art/HNX3510911?analog=on","HNX3510911")</f>
        <v>HNX3510911</v>
      </c>
      <c r="B2127" s="1" t="s">
        <v>3337</v>
      </c>
      <c r="C2127" s="1" t="s">
        <v>1181</v>
      </c>
      <c r="D2127" t="s">
        <v>3338</v>
      </c>
    </row>
    <row r="2128" spans="1:4" x14ac:dyDescent="0.25">
      <c r="A2128" s="4" t="str">
        <f>HYPERLINK("http://www.autodoc.ru/Web/price/art/HNX3510912?analog=on","HNX3510912")</f>
        <v>HNX3510912</v>
      </c>
      <c r="B2128" s="1" t="s">
        <v>3339</v>
      </c>
      <c r="C2128" s="1" t="s">
        <v>1181</v>
      </c>
      <c r="D2128" t="s">
        <v>3340</v>
      </c>
    </row>
    <row r="2129" spans="1:4" x14ac:dyDescent="0.25">
      <c r="A2129" s="4" t="str">
        <f>HYPERLINK("http://www.autodoc.ru/Web/price/art/HNX3510913?analog=on","HNX3510913")</f>
        <v>HNX3510913</v>
      </c>
      <c r="B2129" s="1" t="s">
        <v>3341</v>
      </c>
      <c r="C2129" s="1" t="s">
        <v>1181</v>
      </c>
      <c r="D2129" t="s">
        <v>3342</v>
      </c>
    </row>
    <row r="2130" spans="1:4" x14ac:dyDescent="0.25">
      <c r="A2130" s="4" t="str">
        <f>HYPERLINK("http://www.autodoc.ru/Web/price/art/HNX3510914?analog=on","HNX3510914")</f>
        <v>HNX3510914</v>
      </c>
      <c r="B2130" s="1" t="s">
        <v>3343</v>
      </c>
      <c r="C2130" s="1" t="s">
        <v>1181</v>
      </c>
      <c r="D2130" t="s">
        <v>3344</v>
      </c>
    </row>
    <row r="2131" spans="1:4" x14ac:dyDescent="0.25">
      <c r="A2131" s="4" t="str">
        <f>HYPERLINK("http://www.autodoc.ru/Web/price/art/HNX3510915?analog=on","HNX3510915")</f>
        <v>HNX3510915</v>
      </c>
      <c r="B2131" s="1" t="s">
        <v>3337</v>
      </c>
      <c r="C2131" s="1" t="s">
        <v>1181</v>
      </c>
      <c r="D2131" t="s">
        <v>3345</v>
      </c>
    </row>
    <row r="2132" spans="1:4" x14ac:dyDescent="0.25">
      <c r="A2132" s="4" t="str">
        <f>HYPERLINK("http://www.autodoc.ru/Web/price/art/HNX3510916?analog=on","HNX3510916")</f>
        <v>HNX3510916</v>
      </c>
      <c r="B2132" s="1" t="s">
        <v>3339</v>
      </c>
      <c r="C2132" s="1" t="s">
        <v>1181</v>
      </c>
      <c r="D2132" t="s">
        <v>3346</v>
      </c>
    </row>
    <row r="2133" spans="1:4" x14ac:dyDescent="0.25">
      <c r="A2133" s="4" t="str">
        <f>HYPERLINK("http://www.autodoc.ru/Web/price/art/HNX35109B0L?analog=on","HNX35109B0L")</f>
        <v>HNX35109B0L</v>
      </c>
      <c r="B2133" s="1" t="s">
        <v>3347</v>
      </c>
      <c r="C2133" s="1" t="s">
        <v>1181</v>
      </c>
      <c r="D2133" t="s">
        <v>3348</v>
      </c>
    </row>
    <row r="2134" spans="1:4" x14ac:dyDescent="0.25">
      <c r="A2134" s="4" t="str">
        <f>HYPERLINK("http://www.autodoc.ru/Web/price/art/HNX35109B0R?analog=on","HNX35109B0R")</f>
        <v>HNX35109B0R</v>
      </c>
      <c r="B2134" s="1" t="s">
        <v>3349</v>
      </c>
      <c r="C2134" s="1" t="s">
        <v>1181</v>
      </c>
      <c r="D2134" t="s">
        <v>3350</v>
      </c>
    </row>
    <row r="2135" spans="1:4" x14ac:dyDescent="0.25">
      <c r="A2135" s="4" t="str">
        <f>HYPERLINK("http://www.autodoc.ru/Web/price/art/HNX3510920?analog=on","HNX3510920")</f>
        <v>HNX3510920</v>
      </c>
      <c r="B2135" s="1" t="s">
        <v>3351</v>
      </c>
      <c r="C2135" s="1" t="s">
        <v>1181</v>
      </c>
      <c r="D2135" t="s">
        <v>3352</v>
      </c>
    </row>
    <row r="2136" spans="1:4" x14ac:dyDescent="0.25">
      <c r="A2136" s="4" t="str">
        <f>HYPERLINK("http://www.autodoc.ru/Web/price/art/HNX3510930?analog=on","HNX3510930")</f>
        <v>HNX3510930</v>
      </c>
      <c r="B2136" s="1" t="s">
        <v>3353</v>
      </c>
      <c r="C2136" s="1" t="s">
        <v>1181</v>
      </c>
      <c r="D2136" t="s">
        <v>3354</v>
      </c>
    </row>
    <row r="2137" spans="1:4" x14ac:dyDescent="0.25">
      <c r="A2137" s="4" t="str">
        <f>HYPERLINK("http://www.autodoc.ru/Web/price/art/HNX3510931?analog=on","HNX3510931")</f>
        <v>HNX3510931</v>
      </c>
      <c r="B2137" s="1" t="s">
        <v>3355</v>
      </c>
      <c r="C2137" s="1" t="s">
        <v>1181</v>
      </c>
      <c r="D2137" t="s">
        <v>3356</v>
      </c>
    </row>
    <row r="2138" spans="1:4" x14ac:dyDescent="0.25">
      <c r="A2138" s="4" t="str">
        <f>HYPERLINK("http://www.autodoc.ru/Web/price/art/HNX35109E0?analog=on","HNX35109E0")</f>
        <v>HNX35109E0</v>
      </c>
      <c r="B2138" s="1" t="s">
        <v>3357</v>
      </c>
      <c r="C2138" s="1" t="s">
        <v>1181</v>
      </c>
      <c r="D2138" t="s">
        <v>3358</v>
      </c>
    </row>
    <row r="2139" spans="1:4" x14ac:dyDescent="0.25">
      <c r="A2139" s="4" t="str">
        <f>HYPERLINK("http://www.autodoc.ru/Web/price/art/HNX35109F0?analog=on","HNX35109F0")</f>
        <v>HNX35109F0</v>
      </c>
      <c r="B2139" s="1" t="s">
        <v>3359</v>
      </c>
      <c r="C2139" s="1" t="s">
        <v>1181</v>
      </c>
      <c r="D2139" t="s">
        <v>3360</v>
      </c>
    </row>
    <row r="2140" spans="1:4" x14ac:dyDescent="0.25">
      <c r="A2140" s="4" t="str">
        <f>HYPERLINK("http://www.autodoc.ru/Web/price/art/HNX35109F1?analog=on","HNX35109F1")</f>
        <v>HNX35109F1</v>
      </c>
      <c r="B2140" s="1" t="s">
        <v>3361</v>
      </c>
      <c r="C2140" s="1" t="s">
        <v>1181</v>
      </c>
      <c r="D2140" t="s">
        <v>3362</v>
      </c>
    </row>
    <row r="2141" spans="1:4" x14ac:dyDescent="0.25">
      <c r="A2141" s="3" t="s">
        <v>3363</v>
      </c>
      <c r="B2141" s="3"/>
      <c r="C2141" s="3"/>
      <c r="D2141" s="3"/>
    </row>
    <row r="2142" spans="1:4" x14ac:dyDescent="0.25">
      <c r="A2142" s="4" t="str">
        <f>HYPERLINK("http://www.autodoc.ru/Web/price/art/HNX5508070L?analog=on","HNX5508070L")</f>
        <v>HNX5508070L</v>
      </c>
      <c r="B2142" s="1" t="s">
        <v>3364</v>
      </c>
      <c r="C2142" s="1" t="s">
        <v>436</v>
      </c>
      <c r="D2142" t="s">
        <v>3365</v>
      </c>
    </row>
    <row r="2143" spans="1:4" x14ac:dyDescent="0.25">
      <c r="A2143" s="4" t="str">
        <f>HYPERLINK("http://www.autodoc.ru/Web/price/art/HNX5508070R?analog=on","HNX5508070R")</f>
        <v>HNX5508070R</v>
      </c>
      <c r="B2143" s="1" t="s">
        <v>3366</v>
      </c>
      <c r="C2143" s="1" t="s">
        <v>436</v>
      </c>
      <c r="D2143" t="s">
        <v>3367</v>
      </c>
    </row>
    <row r="2144" spans="1:4" x14ac:dyDescent="0.25">
      <c r="A2144" s="3" t="s">
        <v>3368</v>
      </c>
      <c r="B2144" s="3"/>
      <c r="C2144" s="3"/>
      <c r="D2144" s="3"/>
    </row>
    <row r="2145" spans="1:4" x14ac:dyDescent="0.25">
      <c r="A2145" s="4" t="str">
        <f>HYPERLINK("http://www.autodoc.ru/Web/price/art/HNMAX02000L?analog=on","HNMAX02000L")</f>
        <v>HNMAX02000L</v>
      </c>
      <c r="B2145" s="1" t="s">
        <v>3369</v>
      </c>
      <c r="C2145" s="1" t="s">
        <v>3370</v>
      </c>
      <c r="D2145" t="s">
        <v>3371</v>
      </c>
    </row>
    <row r="2146" spans="1:4" x14ac:dyDescent="0.25">
      <c r="A2146" s="4" t="str">
        <f>HYPERLINK("http://www.autodoc.ru/Web/price/art/HNMAX08000L?analog=on","HNMAX08000L")</f>
        <v>HNMAX08000L</v>
      </c>
      <c r="B2146" s="1" t="s">
        <v>3372</v>
      </c>
      <c r="C2146" s="1" t="s">
        <v>436</v>
      </c>
      <c r="D2146" t="s">
        <v>3373</v>
      </c>
    </row>
    <row r="2147" spans="1:4" x14ac:dyDescent="0.25">
      <c r="A2147" s="4" t="str">
        <f>HYPERLINK("http://www.autodoc.ru/Web/price/art/HNMAX02000R?analog=on","HNMAX02000R")</f>
        <v>HNMAX02000R</v>
      </c>
      <c r="B2147" s="1" t="s">
        <v>3374</v>
      </c>
      <c r="C2147" s="1" t="s">
        <v>3370</v>
      </c>
      <c r="D2147" t="s">
        <v>3375</v>
      </c>
    </row>
    <row r="2148" spans="1:4" x14ac:dyDescent="0.25">
      <c r="A2148" s="4" t="str">
        <f>HYPERLINK("http://www.autodoc.ru/Web/price/art/HNMAX08000R?analog=on","HNMAX08000R")</f>
        <v>HNMAX08000R</v>
      </c>
      <c r="B2148" s="1" t="s">
        <v>3376</v>
      </c>
      <c r="C2148" s="1" t="s">
        <v>436</v>
      </c>
      <c r="D2148" t="s">
        <v>3377</v>
      </c>
    </row>
    <row r="2149" spans="1:4" x14ac:dyDescent="0.25">
      <c r="A2149" s="4" t="str">
        <f>HYPERLINK("http://www.autodoc.ru/Web/price/art/HNMAX08070L?analog=on","HNMAX08070L")</f>
        <v>HNMAX08070L</v>
      </c>
      <c r="B2149" s="1" t="s">
        <v>3378</v>
      </c>
      <c r="C2149" s="1" t="s">
        <v>436</v>
      </c>
      <c r="D2149" t="s">
        <v>3379</v>
      </c>
    </row>
    <row r="2150" spans="1:4" x14ac:dyDescent="0.25">
      <c r="A2150" s="4" t="str">
        <f>HYPERLINK("http://www.autodoc.ru/Web/price/art/HNMAX08070R?analog=on","HNMAX08070R")</f>
        <v>HNMAX08070R</v>
      </c>
      <c r="B2150" s="1" t="s">
        <v>3380</v>
      </c>
      <c r="C2150" s="1" t="s">
        <v>436</v>
      </c>
      <c r="D2150" t="s">
        <v>3381</v>
      </c>
    </row>
    <row r="2151" spans="1:4" x14ac:dyDescent="0.25">
      <c r="A2151" s="4" t="str">
        <f>HYPERLINK("http://www.autodoc.ru/Web/price/art/HNMAX02100?analog=on","HNMAX02100")</f>
        <v>HNMAX02100</v>
      </c>
      <c r="B2151" s="1" t="s">
        <v>3382</v>
      </c>
      <c r="C2151" s="1" t="s">
        <v>2890</v>
      </c>
      <c r="D2151" t="s">
        <v>3383</v>
      </c>
    </row>
    <row r="2152" spans="1:4" x14ac:dyDescent="0.25">
      <c r="A2152" s="4" t="str">
        <f>HYPERLINK("http://www.autodoc.ru/Web/price/art/HNMAX08160?analog=on","HNMAX08160")</f>
        <v>HNMAX08160</v>
      </c>
      <c r="B2152" s="1" t="s">
        <v>3384</v>
      </c>
      <c r="C2152" s="1" t="s">
        <v>436</v>
      </c>
      <c r="D2152" t="s">
        <v>3385</v>
      </c>
    </row>
    <row r="2153" spans="1:4" x14ac:dyDescent="0.25">
      <c r="A2153" s="4" t="str">
        <f>HYPERLINK("http://www.autodoc.ru/Web/price/art/HNMAX02190?analog=on","HNMAX02190")</f>
        <v>HNMAX02190</v>
      </c>
      <c r="B2153" s="1" t="s">
        <v>3386</v>
      </c>
      <c r="C2153" s="1" t="s">
        <v>2890</v>
      </c>
      <c r="D2153" t="s">
        <v>3387</v>
      </c>
    </row>
    <row r="2154" spans="1:4" x14ac:dyDescent="0.25">
      <c r="A2154" s="4" t="str">
        <f>HYPERLINK("http://www.autodoc.ru/Web/price/art/HNMAX02240?analog=on","HNMAX02240")</f>
        <v>HNMAX02240</v>
      </c>
      <c r="B2154" s="1" t="s">
        <v>3388</v>
      </c>
      <c r="C2154" s="1" t="s">
        <v>2890</v>
      </c>
      <c r="D2154" t="s">
        <v>3389</v>
      </c>
    </row>
    <row r="2155" spans="1:4" x14ac:dyDescent="0.25">
      <c r="A2155" s="4" t="str">
        <f>HYPERLINK("http://www.autodoc.ru/Web/price/art/HNMAX02270L?analog=on","HNMAX02270L")</f>
        <v>HNMAX02270L</v>
      </c>
      <c r="B2155" s="1" t="s">
        <v>3390</v>
      </c>
      <c r="C2155" s="1" t="s">
        <v>2890</v>
      </c>
      <c r="D2155" t="s">
        <v>3391</v>
      </c>
    </row>
    <row r="2156" spans="1:4" x14ac:dyDescent="0.25">
      <c r="A2156" s="4" t="str">
        <f>HYPERLINK("http://www.autodoc.ru/Web/price/art/HNMAX02270R?analog=on","HNMAX02270R")</f>
        <v>HNMAX02270R</v>
      </c>
      <c r="B2156" s="1" t="s">
        <v>3392</v>
      </c>
      <c r="C2156" s="1" t="s">
        <v>2890</v>
      </c>
      <c r="D2156" t="s">
        <v>3393</v>
      </c>
    </row>
    <row r="2157" spans="1:4" x14ac:dyDescent="0.25">
      <c r="A2157" s="4" t="str">
        <f>HYPERLINK("http://www.autodoc.ru/Web/price/art/HNMAX02300L?analog=on","HNMAX02300L")</f>
        <v>HNMAX02300L</v>
      </c>
      <c r="B2157" s="1" t="s">
        <v>3394</v>
      </c>
      <c r="C2157" s="1" t="s">
        <v>2890</v>
      </c>
      <c r="D2157" t="s">
        <v>3395</v>
      </c>
    </row>
    <row r="2158" spans="1:4" x14ac:dyDescent="0.25">
      <c r="A2158" s="4" t="str">
        <f>HYPERLINK("http://www.autodoc.ru/Web/price/art/HNMAX02300R?analog=on","HNMAX02300R")</f>
        <v>HNMAX02300R</v>
      </c>
      <c r="B2158" s="1" t="s">
        <v>3396</v>
      </c>
      <c r="C2158" s="1" t="s">
        <v>2890</v>
      </c>
      <c r="D2158" t="s">
        <v>3397</v>
      </c>
    </row>
    <row r="2159" spans="1:4" x14ac:dyDescent="0.25">
      <c r="A2159" s="4" t="str">
        <f>HYPERLINK("http://www.autodoc.ru/Web/price/art/HNMAX02301L?analog=on","HNMAX02301L")</f>
        <v>HNMAX02301L</v>
      </c>
      <c r="B2159" s="1" t="s">
        <v>3394</v>
      </c>
      <c r="C2159" s="1" t="s">
        <v>2890</v>
      </c>
      <c r="D2159" t="s">
        <v>3398</v>
      </c>
    </row>
    <row r="2160" spans="1:4" x14ac:dyDescent="0.25">
      <c r="A2160" s="4" t="str">
        <f>HYPERLINK("http://www.autodoc.ru/Web/price/art/HNMAX02301R?analog=on","HNMAX02301R")</f>
        <v>HNMAX02301R</v>
      </c>
      <c r="B2160" s="1" t="s">
        <v>3396</v>
      </c>
      <c r="C2160" s="1" t="s">
        <v>2890</v>
      </c>
      <c r="D2160" t="s">
        <v>3399</v>
      </c>
    </row>
    <row r="2161" spans="1:4" x14ac:dyDescent="0.25">
      <c r="A2161" s="4" t="str">
        <f>HYPERLINK("http://www.autodoc.ru/Web/price/art/HNMAX02330?analog=on","HNMAX02330")</f>
        <v>HNMAX02330</v>
      </c>
      <c r="B2161" s="1" t="s">
        <v>3400</v>
      </c>
      <c r="C2161" s="1" t="s">
        <v>2890</v>
      </c>
      <c r="D2161" t="s">
        <v>3401</v>
      </c>
    </row>
    <row r="2162" spans="1:4" x14ac:dyDescent="0.25">
      <c r="A2162" s="4" t="str">
        <f>HYPERLINK("http://www.autodoc.ru/Web/price/art/HNMAX02450L?analog=on","HNMAX02450L")</f>
        <v>HNMAX02450L</v>
      </c>
      <c r="B2162" s="1" t="s">
        <v>3402</v>
      </c>
      <c r="C2162" s="1" t="s">
        <v>3370</v>
      </c>
      <c r="D2162" t="s">
        <v>3403</v>
      </c>
    </row>
    <row r="2163" spans="1:4" x14ac:dyDescent="0.25">
      <c r="A2163" s="4" t="str">
        <f>HYPERLINK("http://www.autodoc.ru/Web/price/art/HNMAX02450R?analog=on","HNMAX02450R")</f>
        <v>HNMAX02450R</v>
      </c>
      <c r="B2163" s="1" t="s">
        <v>3404</v>
      </c>
      <c r="C2163" s="1" t="s">
        <v>3370</v>
      </c>
      <c r="D2163" t="s">
        <v>3405</v>
      </c>
    </row>
    <row r="2164" spans="1:4" x14ac:dyDescent="0.25">
      <c r="A2164" s="4" t="str">
        <f>HYPERLINK("http://www.autodoc.ru/Web/price/art/HNMAX02740L?analog=on","HNMAX02740L")</f>
        <v>HNMAX02740L</v>
      </c>
      <c r="B2164" s="1" t="s">
        <v>3406</v>
      </c>
      <c r="C2164" s="1" t="s">
        <v>3370</v>
      </c>
      <c r="D2164" t="s">
        <v>3407</v>
      </c>
    </row>
    <row r="2165" spans="1:4" x14ac:dyDescent="0.25">
      <c r="A2165" s="4" t="str">
        <f>HYPERLINK("http://www.autodoc.ru/Web/price/art/HNMAX08740L?analog=on","HNMAX08740L")</f>
        <v>HNMAX08740L</v>
      </c>
      <c r="B2165" s="1" t="s">
        <v>3408</v>
      </c>
      <c r="C2165" s="1" t="s">
        <v>436</v>
      </c>
      <c r="D2165" t="s">
        <v>3409</v>
      </c>
    </row>
    <row r="2166" spans="1:4" x14ac:dyDescent="0.25">
      <c r="A2166" s="4" t="str">
        <f>HYPERLINK("http://www.autodoc.ru/Web/price/art/HNMAX02740R?analog=on","HNMAX02740R")</f>
        <v>HNMAX02740R</v>
      </c>
      <c r="B2166" s="1" t="s">
        <v>3410</v>
      </c>
      <c r="C2166" s="1" t="s">
        <v>3370</v>
      </c>
      <c r="D2166" t="s">
        <v>3411</v>
      </c>
    </row>
    <row r="2167" spans="1:4" x14ac:dyDescent="0.25">
      <c r="A2167" s="4" t="str">
        <f>HYPERLINK("http://www.autodoc.ru/Web/price/art/HNMAX08740R?analog=on","HNMAX08740R")</f>
        <v>HNMAX08740R</v>
      </c>
      <c r="B2167" s="1" t="s">
        <v>3412</v>
      </c>
      <c r="C2167" s="1" t="s">
        <v>436</v>
      </c>
      <c r="D2167" t="s">
        <v>3413</v>
      </c>
    </row>
    <row r="2168" spans="1:4" x14ac:dyDescent="0.25">
      <c r="A2168" s="4" t="str">
        <f>HYPERLINK("http://www.autodoc.ru/Web/price/art/HNMAX02741L?analog=on","HNMAX02741L")</f>
        <v>HNMAX02741L</v>
      </c>
      <c r="B2168" s="1" t="s">
        <v>3406</v>
      </c>
      <c r="C2168" s="1" t="s">
        <v>2890</v>
      </c>
      <c r="D2168" t="s">
        <v>3409</v>
      </c>
    </row>
    <row r="2169" spans="1:4" x14ac:dyDescent="0.25">
      <c r="A2169" s="4" t="str">
        <f>HYPERLINK("http://www.autodoc.ru/Web/price/art/HNMAX02741R?analog=on","HNMAX02741R")</f>
        <v>HNMAX02741R</v>
      </c>
      <c r="B2169" s="1" t="s">
        <v>3410</v>
      </c>
      <c r="C2169" s="1" t="s">
        <v>2890</v>
      </c>
      <c r="D2169" t="s">
        <v>3413</v>
      </c>
    </row>
    <row r="2170" spans="1:4" x14ac:dyDescent="0.25">
      <c r="A2170" s="4" t="str">
        <f>HYPERLINK("http://www.autodoc.ru/Web/price/art/HNELA01970?analog=on","HNELA01970")</f>
        <v>HNELA01970</v>
      </c>
      <c r="B2170" s="1" t="s">
        <v>2239</v>
      </c>
      <c r="C2170" s="1" t="s">
        <v>2165</v>
      </c>
      <c r="D2170" t="s">
        <v>2240</v>
      </c>
    </row>
    <row r="2171" spans="1:4" x14ac:dyDescent="0.25">
      <c r="A2171" s="3" t="s">
        <v>3414</v>
      </c>
      <c r="B2171" s="3"/>
      <c r="C2171" s="3"/>
      <c r="D2171" s="3"/>
    </row>
    <row r="2172" spans="1:4" x14ac:dyDescent="0.25">
      <c r="A2172" s="4" t="str">
        <f>HYPERLINK("http://www.autodoc.ru/Web/price/art/HN0NF04000L?analog=on","HN0NF04000L")</f>
        <v>HN0NF04000L</v>
      </c>
      <c r="B2172" s="1" t="s">
        <v>3415</v>
      </c>
      <c r="C2172" s="1" t="s">
        <v>92</v>
      </c>
      <c r="D2172" t="s">
        <v>3416</v>
      </c>
    </row>
    <row r="2173" spans="1:4" x14ac:dyDescent="0.25">
      <c r="A2173" s="4" t="str">
        <f>HYPERLINK("http://www.autodoc.ru/Web/price/art/HN0NF08000L?analog=on","HN0NF08000L")</f>
        <v>HN0NF08000L</v>
      </c>
      <c r="B2173" s="1" t="s">
        <v>3417</v>
      </c>
      <c r="C2173" s="1" t="s">
        <v>436</v>
      </c>
      <c r="D2173" t="s">
        <v>3418</v>
      </c>
    </row>
    <row r="2174" spans="1:4" x14ac:dyDescent="0.25">
      <c r="A2174" s="4" t="str">
        <f>HYPERLINK("http://www.autodoc.ru/Web/price/art/HN0NF04000R?analog=on","HN0NF04000R")</f>
        <v>HN0NF04000R</v>
      </c>
      <c r="B2174" s="1" t="s">
        <v>3419</v>
      </c>
      <c r="C2174" s="1" t="s">
        <v>92</v>
      </c>
      <c r="D2174" t="s">
        <v>3420</v>
      </c>
    </row>
    <row r="2175" spans="1:4" x14ac:dyDescent="0.25">
      <c r="A2175" s="4" t="str">
        <f>HYPERLINK("http://www.autodoc.ru/Web/price/art/HN0NF08000R?analog=on","HN0NF08000R")</f>
        <v>HN0NF08000R</v>
      </c>
      <c r="B2175" s="1" t="s">
        <v>3421</v>
      </c>
      <c r="C2175" s="1" t="s">
        <v>436</v>
      </c>
      <c r="D2175" t="s">
        <v>3422</v>
      </c>
    </row>
    <row r="2176" spans="1:4" x14ac:dyDescent="0.25">
      <c r="A2176" s="4" t="str">
        <f>HYPERLINK("http://www.autodoc.ru/Web/price/art/HN0NF08001L?analog=on","HN0NF08001L")</f>
        <v>HN0NF08001L</v>
      </c>
      <c r="B2176" s="1" t="s">
        <v>3417</v>
      </c>
      <c r="C2176" s="1" t="s">
        <v>436</v>
      </c>
      <c r="D2176" t="s">
        <v>3423</v>
      </c>
    </row>
    <row r="2177" spans="1:4" x14ac:dyDescent="0.25">
      <c r="A2177" s="4" t="str">
        <f>HYPERLINK("http://www.autodoc.ru/Web/price/art/HN0NF04001L?analog=on","HN0NF04001L")</f>
        <v>HN0NF04001L</v>
      </c>
      <c r="B2177" s="1" t="s">
        <v>3415</v>
      </c>
      <c r="C2177" s="1" t="s">
        <v>92</v>
      </c>
      <c r="D2177" t="s">
        <v>3424</v>
      </c>
    </row>
    <row r="2178" spans="1:4" x14ac:dyDescent="0.25">
      <c r="A2178" s="4" t="str">
        <f>HYPERLINK("http://www.autodoc.ru/Web/price/art/HN0NF08001R?analog=on","HN0NF08001R")</f>
        <v>HN0NF08001R</v>
      </c>
      <c r="B2178" s="1" t="s">
        <v>3421</v>
      </c>
      <c r="C2178" s="1" t="s">
        <v>436</v>
      </c>
      <c r="D2178" t="s">
        <v>3425</v>
      </c>
    </row>
    <row r="2179" spans="1:4" x14ac:dyDescent="0.25">
      <c r="A2179" s="4" t="str">
        <f>HYPERLINK("http://www.autodoc.ru/Web/price/art/HN0NF04001R?analog=on","HN0NF04001R")</f>
        <v>HN0NF04001R</v>
      </c>
      <c r="B2179" s="1" t="s">
        <v>3419</v>
      </c>
      <c r="C2179" s="1" t="s">
        <v>92</v>
      </c>
      <c r="D2179" t="s">
        <v>3426</v>
      </c>
    </row>
    <row r="2180" spans="1:4" x14ac:dyDescent="0.25">
      <c r="A2180" s="4" t="str">
        <f>HYPERLINK("http://www.autodoc.ru/Web/price/art/HN0NF04070L?analog=on","HN0NF04070L")</f>
        <v>HN0NF04070L</v>
      </c>
      <c r="B2180" s="1" t="s">
        <v>3427</v>
      </c>
      <c r="C2180" s="1" t="s">
        <v>92</v>
      </c>
      <c r="D2180" t="s">
        <v>3428</v>
      </c>
    </row>
    <row r="2181" spans="1:4" x14ac:dyDescent="0.25">
      <c r="A2181" s="4" t="str">
        <f>HYPERLINK("http://www.autodoc.ru/Web/price/art/HN0NF04070R?analog=on","HN0NF04070R")</f>
        <v>HN0NF04070R</v>
      </c>
      <c r="B2181" s="1" t="s">
        <v>3429</v>
      </c>
      <c r="C2181" s="1" t="s">
        <v>92</v>
      </c>
      <c r="D2181" t="s">
        <v>3430</v>
      </c>
    </row>
    <row r="2182" spans="1:4" x14ac:dyDescent="0.25">
      <c r="A2182" s="4" t="str">
        <f>HYPERLINK("http://www.autodoc.ru/Web/price/art/HN0NF08071L?analog=on","HN0NF08071L")</f>
        <v>HN0NF08071L</v>
      </c>
      <c r="B2182" s="1" t="s">
        <v>3431</v>
      </c>
      <c r="C2182" s="1" t="s">
        <v>436</v>
      </c>
      <c r="D2182" t="s">
        <v>3432</v>
      </c>
    </row>
    <row r="2183" spans="1:4" x14ac:dyDescent="0.25">
      <c r="A2183" s="4" t="str">
        <f>HYPERLINK("http://www.autodoc.ru/Web/price/art/HN0NF04071L?analog=on","HN0NF04071L")</f>
        <v>HN0NF04071L</v>
      </c>
      <c r="B2183" s="1" t="s">
        <v>3427</v>
      </c>
      <c r="C2183" s="1" t="s">
        <v>92</v>
      </c>
      <c r="D2183" t="s">
        <v>3432</v>
      </c>
    </row>
    <row r="2184" spans="1:4" x14ac:dyDescent="0.25">
      <c r="A2184" s="4" t="str">
        <f>HYPERLINK("http://www.autodoc.ru/Web/price/art/HN0NF08071R?analog=on","HN0NF08071R")</f>
        <v>HN0NF08071R</v>
      </c>
      <c r="B2184" s="1" t="s">
        <v>3433</v>
      </c>
      <c r="C2184" s="1" t="s">
        <v>436</v>
      </c>
      <c r="D2184" t="s">
        <v>3434</v>
      </c>
    </row>
    <row r="2185" spans="1:4" x14ac:dyDescent="0.25">
      <c r="A2185" s="4" t="str">
        <f>HYPERLINK("http://www.autodoc.ru/Web/price/art/HN0NF04071R?analog=on","HN0NF04071R")</f>
        <v>HN0NF04071R</v>
      </c>
      <c r="B2185" s="1" t="s">
        <v>3429</v>
      </c>
      <c r="C2185" s="1" t="s">
        <v>92</v>
      </c>
      <c r="D2185" t="s">
        <v>3434</v>
      </c>
    </row>
    <row r="2186" spans="1:4" x14ac:dyDescent="0.25">
      <c r="A2186" s="4" t="str">
        <f>HYPERLINK("http://www.autodoc.ru/Web/price/art/HN0NF04100B?analog=on","HN0NF04100B")</f>
        <v>HN0NF04100B</v>
      </c>
      <c r="B2186" s="1" t="s">
        <v>3435</v>
      </c>
      <c r="C2186" s="1" t="s">
        <v>92</v>
      </c>
      <c r="D2186" t="s">
        <v>3436</v>
      </c>
    </row>
    <row r="2187" spans="1:4" x14ac:dyDescent="0.25">
      <c r="A2187" s="4" t="str">
        <f>HYPERLINK("http://www.autodoc.ru/Web/price/art/HN0NF04120H?analog=on","HN0NF04120H")</f>
        <v>HN0NF04120H</v>
      </c>
      <c r="B2187" s="1" t="s">
        <v>3437</v>
      </c>
      <c r="C2187" s="1" t="s">
        <v>92</v>
      </c>
      <c r="D2187" t="s">
        <v>3438</v>
      </c>
    </row>
    <row r="2188" spans="1:4" x14ac:dyDescent="0.25">
      <c r="A2188" s="4" t="str">
        <f>HYPERLINK("http://www.autodoc.ru/Web/price/art/HN0NF08160?analog=on","HN0NF08160")</f>
        <v>HN0NF08160</v>
      </c>
      <c r="B2188" s="1" t="s">
        <v>3439</v>
      </c>
      <c r="C2188" s="1" t="s">
        <v>436</v>
      </c>
      <c r="D2188" t="s">
        <v>3440</v>
      </c>
    </row>
    <row r="2189" spans="1:4" x14ac:dyDescent="0.25">
      <c r="A2189" s="4" t="str">
        <f>HYPERLINK("http://www.autodoc.ru/Web/price/art/HN0NF04160X?analog=on","HN0NF04160X")</f>
        <v>HN0NF04160X</v>
      </c>
      <c r="B2189" s="1" t="s">
        <v>3441</v>
      </c>
      <c r="C2189" s="1" t="s">
        <v>92</v>
      </c>
      <c r="D2189" t="s">
        <v>3442</v>
      </c>
    </row>
    <row r="2190" spans="1:4" x14ac:dyDescent="0.25">
      <c r="A2190" s="4" t="str">
        <f>HYPERLINK("http://www.autodoc.ru/Web/price/art/HN0NF04190B?analog=on","HN0NF04190B")</f>
        <v>HN0NF04190B</v>
      </c>
      <c r="B2190" s="1" t="s">
        <v>3443</v>
      </c>
      <c r="C2190" s="1" t="s">
        <v>92</v>
      </c>
      <c r="D2190" t="s">
        <v>3444</v>
      </c>
    </row>
    <row r="2191" spans="1:4" x14ac:dyDescent="0.25">
      <c r="A2191" s="4" t="str">
        <f>HYPERLINK("http://www.autodoc.ru/Web/price/art/HN0NF04190L?analog=on","HN0NF04190L")</f>
        <v>HN0NF04190L</v>
      </c>
      <c r="B2191" s="1" t="s">
        <v>3445</v>
      </c>
      <c r="C2191" s="1" t="s">
        <v>92</v>
      </c>
      <c r="D2191" t="s">
        <v>3446</v>
      </c>
    </row>
    <row r="2192" spans="1:4" x14ac:dyDescent="0.25">
      <c r="A2192" s="4" t="str">
        <f>HYPERLINK("http://www.autodoc.ru/Web/price/art/HN0NF04190R?analog=on","HN0NF04190R")</f>
        <v>HN0NF04190R</v>
      </c>
      <c r="B2192" s="1" t="s">
        <v>3447</v>
      </c>
      <c r="C2192" s="1" t="s">
        <v>92</v>
      </c>
      <c r="D2192" t="s">
        <v>3448</v>
      </c>
    </row>
    <row r="2193" spans="1:4" x14ac:dyDescent="0.25">
      <c r="A2193" s="4" t="str">
        <f>HYPERLINK("http://www.autodoc.ru/Web/price/art/HN0NF04240?analog=on","HN0NF04240")</f>
        <v>HN0NF04240</v>
      </c>
      <c r="B2193" s="1" t="s">
        <v>3449</v>
      </c>
      <c r="C2193" s="1" t="s">
        <v>92</v>
      </c>
      <c r="D2193" t="s">
        <v>3450</v>
      </c>
    </row>
    <row r="2194" spans="1:4" x14ac:dyDescent="0.25">
      <c r="A2194" s="4" t="str">
        <f>HYPERLINK("http://www.autodoc.ru/Web/price/art/HN0NF04270L?analog=on","HN0NF04270L")</f>
        <v>HN0NF04270L</v>
      </c>
      <c r="B2194" s="1" t="s">
        <v>3451</v>
      </c>
      <c r="C2194" s="1" t="s">
        <v>92</v>
      </c>
      <c r="D2194" t="s">
        <v>3452</v>
      </c>
    </row>
    <row r="2195" spans="1:4" x14ac:dyDescent="0.25">
      <c r="A2195" s="4" t="str">
        <f>HYPERLINK("http://www.autodoc.ru/Web/price/art/HN0NF04270R?analog=on","HN0NF04270R")</f>
        <v>HN0NF04270R</v>
      </c>
      <c r="B2195" s="1" t="s">
        <v>3453</v>
      </c>
      <c r="C2195" s="1" t="s">
        <v>92</v>
      </c>
      <c r="D2195" t="s">
        <v>3454</v>
      </c>
    </row>
    <row r="2196" spans="1:4" x14ac:dyDescent="0.25">
      <c r="A2196" s="4" t="str">
        <f>HYPERLINK("http://www.autodoc.ru/Web/price/art/HN0NF04300L?analog=on","HN0NF04300L")</f>
        <v>HN0NF04300L</v>
      </c>
      <c r="B2196" s="1" t="s">
        <v>3455</v>
      </c>
      <c r="C2196" s="1" t="s">
        <v>92</v>
      </c>
      <c r="D2196" t="s">
        <v>3456</v>
      </c>
    </row>
    <row r="2197" spans="1:4" x14ac:dyDescent="0.25">
      <c r="A2197" s="4" t="str">
        <f>HYPERLINK("http://www.autodoc.ru/Web/price/art/HN0NF04300R?analog=on","HN0NF04300R")</f>
        <v>HN0NF04300R</v>
      </c>
      <c r="B2197" s="1" t="s">
        <v>3457</v>
      </c>
      <c r="C2197" s="1" t="s">
        <v>92</v>
      </c>
      <c r="D2197" t="s">
        <v>3458</v>
      </c>
    </row>
    <row r="2198" spans="1:4" x14ac:dyDescent="0.25">
      <c r="A2198" s="4" t="str">
        <f>HYPERLINK("http://www.autodoc.ru/Web/price/art/HN0NF04301L?analog=on","HN0NF04301L")</f>
        <v>HN0NF04301L</v>
      </c>
      <c r="B2198" s="1" t="s">
        <v>3455</v>
      </c>
      <c r="C2198" s="1" t="s">
        <v>92</v>
      </c>
      <c r="D2198" t="s">
        <v>3459</v>
      </c>
    </row>
    <row r="2199" spans="1:4" x14ac:dyDescent="0.25">
      <c r="A2199" s="4" t="str">
        <f>HYPERLINK("http://www.autodoc.ru/Web/price/art/HN0NF04301R?analog=on","HN0NF04301R")</f>
        <v>HN0NF04301R</v>
      </c>
      <c r="B2199" s="1" t="s">
        <v>3457</v>
      </c>
      <c r="C2199" s="1" t="s">
        <v>92</v>
      </c>
      <c r="D2199" t="s">
        <v>3460</v>
      </c>
    </row>
    <row r="2200" spans="1:4" x14ac:dyDescent="0.25">
      <c r="A2200" s="4" t="str">
        <f>HYPERLINK("http://www.autodoc.ru/Web/price/art/HN0NF04330?analog=on","HN0NF04330")</f>
        <v>HN0NF04330</v>
      </c>
      <c r="B2200" s="1" t="s">
        <v>3461</v>
      </c>
      <c r="C2200" s="1" t="s">
        <v>92</v>
      </c>
      <c r="D2200" t="s">
        <v>3462</v>
      </c>
    </row>
    <row r="2201" spans="1:4" x14ac:dyDescent="0.25">
      <c r="A2201" s="4" t="str">
        <f>HYPERLINK("http://www.autodoc.ru/Web/price/art/HN0NF08380?analog=on","HN0NF08380")</f>
        <v>HN0NF08380</v>
      </c>
      <c r="B2201" s="1" t="s">
        <v>3463</v>
      </c>
      <c r="C2201" s="1" t="s">
        <v>436</v>
      </c>
      <c r="D2201" t="s">
        <v>3464</v>
      </c>
    </row>
    <row r="2202" spans="1:4" x14ac:dyDescent="0.25">
      <c r="A2202" s="4" t="str">
        <f>HYPERLINK("http://www.autodoc.ru/Web/price/art/HN0NF04380?analog=on","HN0NF04380")</f>
        <v>HN0NF04380</v>
      </c>
      <c r="B2202" s="1" t="s">
        <v>3465</v>
      </c>
      <c r="C2202" s="1" t="s">
        <v>92</v>
      </c>
      <c r="D2202" t="s">
        <v>3466</v>
      </c>
    </row>
    <row r="2203" spans="1:4" x14ac:dyDescent="0.25">
      <c r="A2203" s="4" t="str">
        <f>HYPERLINK("http://www.autodoc.ru/Web/price/art/HN0NF04450L?analog=on","HN0NF04450L")</f>
        <v>HN0NF04450L</v>
      </c>
      <c r="B2203" s="1" t="s">
        <v>3467</v>
      </c>
      <c r="C2203" s="1" t="s">
        <v>92</v>
      </c>
      <c r="D2203" t="s">
        <v>3468</v>
      </c>
    </row>
    <row r="2204" spans="1:4" x14ac:dyDescent="0.25">
      <c r="A2204" s="4" t="str">
        <f>HYPERLINK("http://www.autodoc.ru/Web/price/art/HN0NF04450R?analog=on","HN0NF04450R")</f>
        <v>HN0NF04450R</v>
      </c>
      <c r="B2204" s="1" t="s">
        <v>3469</v>
      </c>
      <c r="C2204" s="1" t="s">
        <v>92</v>
      </c>
      <c r="D2204" t="s">
        <v>3470</v>
      </c>
    </row>
    <row r="2205" spans="1:4" x14ac:dyDescent="0.25">
      <c r="A2205" s="4" t="str">
        <f>HYPERLINK("http://www.autodoc.ru/Web/price/art/HN0NF04451L?analog=on","HN0NF04451L")</f>
        <v>HN0NF04451L</v>
      </c>
      <c r="B2205" s="1" t="s">
        <v>3471</v>
      </c>
      <c r="C2205" s="1" t="s">
        <v>92</v>
      </c>
      <c r="D2205" t="s">
        <v>3472</v>
      </c>
    </row>
    <row r="2206" spans="1:4" x14ac:dyDescent="0.25">
      <c r="A2206" s="4" t="str">
        <f>HYPERLINK("http://www.autodoc.ru/Web/price/art/HN0NF04451R?analog=on","HN0NF04451R")</f>
        <v>HN0NF04451R</v>
      </c>
      <c r="B2206" s="1" t="s">
        <v>3473</v>
      </c>
      <c r="C2206" s="1" t="s">
        <v>92</v>
      </c>
      <c r="D2206" t="s">
        <v>3474</v>
      </c>
    </row>
    <row r="2207" spans="1:4" x14ac:dyDescent="0.25">
      <c r="A2207" s="4" t="str">
        <f>HYPERLINK("http://www.autodoc.ru/Web/price/art/HN0NF04452L?analog=on","HN0NF04452L")</f>
        <v>HN0NF04452L</v>
      </c>
      <c r="B2207" s="1" t="s">
        <v>3475</v>
      </c>
      <c r="C2207" s="1" t="s">
        <v>92</v>
      </c>
      <c r="D2207" t="s">
        <v>3476</v>
      </c>
    </row>
    <row r="2208" spans="1:4" x14ac:dyDescent="0.25">
      <c r="A2208" s="4" t="str">
        <f>HYPERLINK("http://www.autodoc.ru/Web/price/art/HN0NF04452R?analog=on","HN0NF04452R")</f>
        <v>HN0NF04452R</v>
      </c>
      <c r="B2208" s="1" t="s">
        <v>3477</v>
      </c>
      <c r="C2208" s="1" t="s">
        <v>92</v>
      </c>
      <c r="D2208" t="s">
        <v>3478</v>
      </c>
    </row>
    <row r="2209" spans="1:4" x14ac:dyDescent="0.25">
      <c r="A2209" s="4" t="str">
        <f>HYPERLINK("http://www.autodoc.ru/Web/price/art/HN0NF04640X?analog=on","HN0NF04640X")</f>
        <v>HN0NF04640X</v>
      </c>
      <c r="B2209" s="1" t="s">
        <v>3479</v>
      </c>
      <c r="C2209" s="1" t="s">
        <v>92</v>
      </c>
      <c r="D2209" t="s">
        <v>3480</v>
      </c>
    </row>
    <row r="2210" spans="1:4" x14ac:dyDescent="0.25">
      <c r="A2210" s="4" t="str">
        <f>HYPERLINK("http://www.autodoc.ru/Web/price/art/HN0NF04700?analog=on","HN0NF04700")</f>
        <v>HN0NF04700</v>
      </c>
      <c r="B2210" s="1" t="s">
        <v>3481</v>
      </c>
      <c r="C2210" s="1" t="s">
        <v>92</v>
      </c>
      <c r="D2210" t="s">
        <v>3482</v>
      </c>
    </row>
    <row r="2211" spans="1:4" x14ac:dyDescent="0.25">
      <c r="A2211" s="4" t="str">
        <f>HYPERLINK("http://www.autodoc.ru/Web/price/art/HN0NF04740L?analog=on","HN0NF04740L")</f>
        <v>HN0NF04740L</v>
      </c>
      <c r="B2211" s="1" t="s">
        <v>3483</v>
      </c>
      <c r="C2211" s="1" t="s">
        <v>92</v>
      </c>
      <c r="D2211" t="s">
        <v>3484</v>
      </c>
    </row>
    <row r="2212" spans="1:4" x14ac:dyDescent="0.25">
      <c r="A2212" s="4" t="str">
        <f>HYPERLINK("http://www.autodoc.ru/Web/price/art/HN0NF04740R?analog=on","HN0NF04740R")</f>
        <v>HN0NF04740R</v>
      </c>
      <c r="B2212" s="1" t="s">
        <v>3485</v>
      </c>
      <c r="C2212" s="1" t="s">
        <v>92</v>
      </c>
      <c r="D2212" t="s">
        <v>3486</v>
      </c>
    </row>
    <row r="2213" spans="1:4" x14ac:dyDescent="0.25">
      <c r="A2213" s="4" t="str">
        <f>HYPERLINK("http://www.autodoc.ru/Web/price/art/HN0NF04750L?analog=on","HN0NF04750L")</f>
        <v>HN0NF04750L</v>
      </c>
      <c r="B2213" s="1" t="s">
        <v>3487</v>
      </c>
      <c r="C2213" s="1" t="s">
        <v>92</v>
      </c>
      <c r="D2213" t="s">
        <v>3488</v>
      </c>
    </row>
    <row r="2214" spans="1:4" x14ac:dyDescent="0.25">
      <c r="A2214" s="4" t="str">
        <f>HYPERLINK("http://www.autodoc.ru/Web/price/art/HN0NF04750R?analog=on","HN0NF04750R")</f>
        <v>HN0NF04750R</v>
      </c>
      <c r="B2214" s="1" t="s">
        <v>3489</v>
      </c>
      <c r="C2214" s="1" t="s">
        <v>92</v>
      </c>
      <c r="D2214" t="s">
        <v>3490</v>
      </c>
    </row>
    <row r="2215" spans="1:4" x14ac:dyDescent="0.25">
      <c r="A2215" s="4" t="str">
        <f>HYPERLINK("http://www.autodoc.ru/Web/price/art/HN0NF048B0?analog=on","HN0NF048B0")</f>
        <v>HN0NF048B0</v>
      </c>
      <c r="B2215" s="1" t="s">
        <v>3491</v>
      </c>
      <c r="C2215" s="1" t="s">
        <v>92</v>
      </c>
      <c r="D2215" t="s">
        <v>3492</v>
      </c>
    </row>
    <row r="2216" spans="1:4" x14ac:dyDescent="0.25">
      <c r="A2216" s="4" t="str">
        <f>HYPERLINK("http://www.autodoc.ru/Web/price/art/HN0NF04910?analog=on","HN0NF04910")</f>
        <v>HN0NF04910</v>
      </c>
      <c r="B2216" s="1" t="s">
        <v>3493</v>
      </c>
      <c r="C2216" s="1" t="s">
        <v>92</v>
      </c>
      <c r="D2216" t="s">
        <v>3494</v>
      </c>
    </row>
    <row r="2217" spans="1:4" x14ac:dyDescent="0.25">
      <c r="A2217" s="4" t="str">
        <f>HYPERLINK("http://www.autodoc.ru/Web/price/art/HN0NF04930?analog=on","HN0NF04930")</f>
        <v>HN0NF04930</v>
      </c>
      <c r="B2217" s="1" t="s">
        <v>3495</v>
      </c>
      <c r="C2217" s="1" t="s">
        <v>92</v>
      </c>
      <c r="D2217" t="s">
        <v>3496</v>
      </c>
    </row>
    <row r="2218" spans="1:4" x14ac:dyDescent="0.25">
      <c r="A2218" s="4" t="str">
        <f>HYPERLINK("http://www.autodoc.ru/Web/price/art/HN0NF049E0?analog=on","HN0NF049E0")</f>
        <v>HN0NF049E0</v>
      </c>
      <c r="B2218" s="1" t="s">
        <v>3497</v>
      </c>
      <c r="C2218" s="1" t="s">
        <v>92</v>
      </c>
      <c r="D2218" t="s">
        <v>3498</v>
      </c>
    </row>
    <row r="2219" spans="1:4" x14ac:dyDescent="0.25">
      <c r="A2219" s="3" t="s">
        <v>3499</v>
      </c>
      <c r="B2219" s="3"/>
      <c r="C2219" s="3"/>
      <c r="D2219" s="3"/>
    </row>
    <row r="2220" spans="1:4" x14ac:dyDescent="0.25">
      <c r="A2220" s="4" t="str">
        <f>HYPERLINK("http://www.autodoc.ru/Web/price/art/HNPOR04000L?analog=on","HNPOR04000L")</f>
        <v>HNPOR04000L</v>
      </c>
      <c r="B2220" s="1" t="s">
        <v>3500</v>
      </c>
      <c r="C2220" s="1" t="s">
        <v>92</v>
      </c>
      <c r="D2220" t="s">
        <v>3501</v>
      </c>
    </row>
    <row r="2221" spans="1:4" x14ac:dyDescent="0.25">
      <c r="A2221" s="4" t="str">
        <f>HYPERLINK("http://www.autodoc.ru/Web/price/art/HNPOR04000R?analog=on","HNPOR04000R")</f>
        <v>HNPOR04000R</v>
      </c>
      <c r="B2221" s="1" t="s">
        <v>3502</v>
      </c>
      <c r="C2221" s="1" t="s">
        <v>92</v>
      </c>
      <c r="D2221" t="s">
        <v>3503</v>
      </c>
    </row>
    <row r="2222" spans="1:4" x14ac:dyDescent="0.25">
      <c r="A2222" s="4" t="str">
        <f>HYPERLINK("http://www.autodoc.ru/Web/price/art/HNPOR04001L?analog=on","HNPOR04001L")</f>
        <v>HNPOR04001L</v>
      </c>
      <c r="B2222" s="1" t="s">
        <v>3500</v>
      </c>
      <c r="C2222" s="1" t="s">
        <v>92</v>
      </c>
      <c r="D2222" t="s">
        <v>3504</v>
      </c>
    </row>
    <row r="2223" spans="1:4" x14ac:dyDescent="0.25">
      <c r="A2223" s="4" t="str">
        <f>HYPERLINK("http://www.autodoc.ru/Web/price/art/HNPOR04001R?analog=on","HNPOR04001R")</f>
        <v>HNPOR04001R</v>
      </c>
      <c r="B2223" s="1" t="s">
        <v>3502</v>
      </c>
      <c r="C2223" s="1" t="s">
        <v>92</v>
      </c>
      <c r="D2223" t="s">
        <v>3505</v>
      </c>
    </row>
    <row r="2224" spans="1:4" x14ac:dyDescent="0.25">
      <c r="A2224" s="4" t="str">
        <f>HYPERLINK("http://www.autodoc.ru/Web/price/art/HNPOR04002L?analog=on","HNPOR04002L")</f>
        <v>HNPOR04002L</v>
      </c>
      <c r="B2224" s="1" t="s">
        <v>3500</v>
      </c>
      <c r="C2224" s="1" t="s">
        <v>92</v>
      </c>
      <c r="D2224" t="s">
        <v>3506</v>
      </c>
    </row>
    <row r="2225" spans="1:4" x14ac:dyDescent="0.25">
      <c r="A2225" s="4" t="str">
        <f>HYPERLINK("http://www.autodoc.ru/Web/price/art/HNPOR04002R?analog=on","HNPOR04002R")</f>
        <v>HNPOR04002R</v>
      </c>
      <c r="B2225" s="1" t="s">
        <v>3502</v>
      </c>
      <c r="C2225" s="1" t="s">
        <v>92</v>
      </c>
      <c r="D2225" t="s">
        <v>3507</v>
      </c>
    </row>
    <row r="2226" spans="1:4" x14ac:dyDescent="0.25">
      <c r="A2226" s="4" t="str">
        <f>HYPERLINK("http://www.autodoc.ru/Web/price/art/HNPOR04070L?analog=on","HNPOR04070L")</f>
        <v>HNPOR04070L</v>
      </c>
      <c r="B2226" s="1" t="s">
        <v>3508</v>
      </c>
      <c r="C2226" s="1" t="s">
        <v>92</v>
      </c>
      <c r="D2226" t="s">
        <v>3509</v>
      </c>
    </row>
    <row r="2227" spans="1:4" x14ac:dyDescent="0.25">
      <c r="A2227" s="4" t="str">
        <f>HYPERLINK("http://www.autodoc.ru/Web/price/art/HNPOR04070R?analog=on","HNPOR04070R")</f>
        <v>HNPOR04070R</v>
      </c>
      <c r="B2227" s="1" t="s">
        <v>3510</v>
      </c>
      <c r="C2227" s="1" t="s">
        <v>92</v>
      </c>
      <c r="D2227" t="s">
        <v>3511</v>
      </c>
    </row>
    <row r="2228" spans="1:4" x14ac:dyDescent="0.25">
      <c r="A2228" s="4" t="str">
        <f>HYPERLINK("http://www.autodoc.ru/Web/price/art/HNPOR04071L?analog=on","HNPOR04071L")</f>
        <v>HNPOR04071L</v>
      </c>
      <c r="B2228" s="1" t="s">
        <v>3508</v>
      </c>
      <c r="C2228" s="1" t="s">
        <v>92</v>
      </c>
      <c r="D2228" t="s">
        <v>3512</v>
      </c>
    </row>
    <row r="2229" spans="1:4" x14ac:dyDescent="0.25">
      <c r="A2229" s="4" t="str">
        <f>HYPERLINK("http://www.autodoc.ru/Web/price/art/HNPOR04071R?analog=on","HNPOR04071R")</f>
        <v>HNPOR04071R</v>
      </c>
      <c r="B2229" s="1" t="s">
        <v>3510</v>
      </c>
      <c r="C2229" s="1" t="s">
        <v>92</v>
      </c>
      <c r="D2229" t="s">
        <v>3513</v>
      </c>
    </row>
    <row r="2230" spans="1:4" x14ac:dyDescent="0.25">
      <c r="A2230" s="4" t="str">
        <f>HYPERLINK("http://www.autodoc.ru/Web/price/art/HNPOR04160?analog=on","HNPOR04160")</f>
        <v>HNPOR04160</v>
      </c>
      <c r="B2230" s="1" t="s">
        <v>3514</v>
      </c>
      <c r="C2230" s="1" t="s">
        <v>92</v>
      </c>
      <c r="D2230" t="s">
        <v>3515</v>
      </c>
    </row>
    <row r="2231" spans="1:4" x14ac:dyDescent="0.25">
      <c r="A2231" s="4" t="str">
        <f>HYPERLINK("http://www.autodoc.ru/Web/price/art/HNPOR04740L?analog=on","HNPOR04740L")</f>
        <v>HNPOR04740L</v>
      </c>
      <c r="B2231" s="1" t="s">
        <v>3516</v>
      </c>
      <c r="C2231" s="1" t="s">
        <v>92</v>
      </c>
      <c r="D2231" t="s">
        <v>3517</v>
      </c>
    </row>
    <row r="2232" spans="1:4" x14ac:dyDescent="0.25">
      <c r="A2232" s="4" t="str">
        <f>HYPERLINK("http://www.autodoc.ru/Web/price/art/HNPOR04740R?analog=on","HNPOR04740R")</f>
        <v>HNPOR04740R</v>
      </c>
      <c r="B2232" s="1" t="s">
        <v>3518</v>
      </c>
      <c r="C2232" s="1" t="s">
        <v>92</v>
      </c>
      <c r="D2232" t="s">
        <v>3519</v>
      </c>
    </row>
    <row r="2233" spans="1:4" x14ac:dyDescent="0.25">
      <c r="A2233" s="4" t="str">
        <f>HYPERLINK("http://www.autodoc.ru/Web/price/art/HNPOR04741L?analog=on","HNPOR04741L")</f>
        <v>HNPOR04741L</v>
      </c>
      <c r="B2233" s="1" t="s">
        <v>3516</v>
      </c>
      <c r="C2233" s="1" t="s">
        <v>92</v>
      </c>
      <c r="D2233" t="s">
        <v>3520</v>
      </c>
    </row>
    <row r="2234" spans="1:4" x14ac:dyDescent="0.25">
      <c r="A2234" s="4" t="str">
        <f>HYPERLINK("http://www.autodoc.ru/Web/price/art/HNPOR04741R?analog=on","HNPOR04741R")</f>
        <v>HNPOR04741R</v>
      </c>
      <c r="B2234" s="1" t="s">
        <v>3518</v>
      </c>
      <c r="C2234" s="1" t="s">
        <v>92</v>
      </c>
      <c r="D2234" t="s">
        <v>3521</v>
      </c>
    </row>
    <row r="2235" spans="1:4" x14ac:dyDescent="0.25">
      <c r="A2235" s="3" t="s">
        <v>3522</v>
      </c>
      <c r="B2235" s="3"/>
      <c r="C2235" s="3"/>
      <c r="D2235" s="3"/>
    </row>
    <row r="2236" spans="1:4" x14ac:dyDescent="0.25">
      <c r="A2236" s="4" t="str">
        <f>HYPERLINK("http://www.autodoc.ru/Web/price/art/HNPOR97000L?analog=on","HNPOR97000L")</f>
        <v>HNPOR97000L</v>
      </c>
      <c r="B2236" s="1" t="s">
        <v>3523</v>
      </c>
      <c r="C2236" s="1" t="s">
        <v>1409</v>
      </c>
      <c r="D2236" t="s">
        <v>3506</v>
      </c>
    </row>
    <row r="2237" spans="1:4" x14ac:dyDescent="0.25">
      <c r="A2237" s="4" t="str">
        <f>HYPERLINK("http://www.autodoc.ru/Web/price/art/HNPOR97000R?analog=on","HNPOR97000R")</f>
        <v>HNPOR97000R</v>
      </c>
      <c r="B2237" s="1" t="s">
        <v>3524</v>
      </c>
      <c r="C2237" s="1" t="s">
        <v>1409</v>
      </c>
      <c r="D2237" t="s">
        <v>3507</v>
      </c>
    </row>
    <row r="2238" spans="1:4" x14ac:dyDescent="0.25">
      <c r="A2238" s="4" t="str">
        <f>HYPERLINK("http://www.autodoc.ru/Web/price/art/HNPOR97030WYL?analog=on","HNPOR97030WYL")</f>
        <v>HNPOR97030WYL</v>
      </c>
      <c r="B2238" s="1" t="s">
        <v>3525</v>
      </c>
      <c r="C2238" s="1" t="s">
        <v>1409</v>
      </c>
      <c r="D2238" t="s">
        <v>3526</v>
      </c>
    </row>
    <row r="2239" spans="1:4" x14ac:dyDescent="0.25">
      <c r="A2239" s="4" t="str">
        <f>HYPERLINK("http://www.autodoc.ru/Web/price/art/HNPOR97030WYR?analog=on","HNPOR97030WYR")</f>
        <v>HNPOR97030WYR</v>
      </c>
      <c r="B2239" s="1" t="s">
        <v>3527</v>
      </c>
      <c r="C2239" s="1" t="s">
        <v>1409</v>
      </c>
      <c r="D2239" t="s">
        <v>3528</v>
      </c>
    </row>
    <row r="2240" spans="1:4" x14ac:dyDescent="0.25">
      <c r="A2240" s="4" t="str">
        <f>HYPERLINK("http://www.autodoc.ru/Web/price/art/HNPOR97031WYL?analog=on","HNPOR97031WYL")</f>
        <v>HNPOR97031WYL</v>
      </c>
      <c r="B2240" s="1" t="s">
        <v>3525</v>
      </c>
      <c r="C2240" s="1" t="s">
        <v>1409</v>
      </c>
      <c r="D2240" t="s">
        <v>3529</v>
      </c>
    </row>
    <row r="2241" spans="1:4" x14ac:dyDescent="0.25">
      <c r="A2241" s="4" t="str">
        <f>HYPERLINK("http://www.autodoc.ru/Web/price/art/HNPOR97031WYR?analog=on","HNPOR97031WYR")</f>
        <v>HNPOR97031WYR</v>
      </c>
      <c r="B2241" s="1" t="s">
        <v>3527</v>
      </c>
      <c r="C2241" s="1" t="s">
        <v>1409</v>
      </c>
      <c r="D2241" t="s">
        <v>3530</v>
      </c>
    </row>
    <row r="2242" spans="1:4" x14ac:dyDescent="0.25">
      <c r="A2242" s="4" t="str">
        <f>HYPERLINK("http://www.autodoc.ru/Web/price/art/HNPOR97070Z?analog=on","HNPOR97070Z")</f>
        <v>HNPOR97070Z</v>
      </c>
      <c r="B2242" s="1" t="s">
        <v>3531</v>
      </c>
      <c r="C2242" s="1" t="s">
        <v>1409</v>
      </c>
      <c r="D2242" t="s">
        <v>3532</v>
      </c>
    </row>
    <row r="2243" spans="1:4" x14ac:dyDescent="0.25">
      <c r="A2243" s="4" t="str">
        <f>HYPERLINK("http://www.autodoc.ru/Web/price/art/HNPOR97160B?analog=on","HNPOR97160B")</f>
        <v>HNPOR97160B</v>
      </c>
      <c r="B2243" s="1" t="s">
        <v>3533</v>
      </c>
      <c r="C2243" s="1" t="s">
        <v>1409</v>
      </c>
      <c r="D2243" t="s">
        <v>3534</v>
      </c>
    </row>
    <row r="2244" spans="1:4" x14ac:dyDescent="0.25">
      <c r="A2244" s="4" t="str">
        <f>HYPERLINK("http://www.autodoc.ru/Web/price/art/HNPOR97270L?analog=on","HNPOR97270L")</f>
        <v>HNPOR97270L</v>
      </c>
      <c r="B2244" s="1" t="s">
        <v>3535</v>
      </c>
      <c r="C2244" s="1" t="s">
        <v>1409</v>
      </c>
      <c r="D2244" t="s">
        <v>3536</v>
      </c>
    </row>
    <row r="2245" spans="1:4" x14ac:dyDescent="0.25">
      <c r="A2245" s="4" t="str">
        <f>HYPERLINK("http://www.autodoc.ru/Web/price/art/HNPOR97270R?analog=on","HNPOR97270R")</f>
        <v>HNPOR97270R</v>
      </c>
      <c r="B2245" s="1" t="s">
        <v>3537</v>
      </c>
      <c r="C2245" s="1" t="s">
        <v>1409</v>
      </c>
      <c r="D2245" t="s">
        <v>3538</v>
      </c>
    </row>
    <row r="2246" spans="1:4" x14ac:dyDescent="0.25">
      <c r="A2246" s="4" t="str">
        <f>HYPERLINK("http://www.autodoc.ru/Web/price/art/HNPOR97450L?analog=on","HNPOR97450L")</f>
        <v>HNPOR97450L</v>
      </c>
      <c r="B2246" s="1" t="s">
        <v>3539</v>
      </c>
      <c r="C2246" s="1" t="s">
        <v>1409</v>
      </c>
      <c r="D2246" t="s">
        <v>3540</v>
      </c>
    </row>
    <row r="2247" spans="1:4" x14ac:dyDescent="0.25">
      <c r="A2247" s="4" t="str">
        <f>HYPERLINK("http://www.autodoc.ru/Web/price/art/HNPOR97450R?analog=on","HNPOR97450R")</f>
        <v>HNPOR97450R</v>
      </c>
      <c r="B2247" s="1" t="s">
        <v>3541</v>
      </c>
      <c r="C2247" s="1" t="s">
        <v>1409</v>
      </c>
      <c r="D2247" t="s">
        <v>3542</v>
      </c>
    </row>
    <row r="2248" spans="1:4" x14ac:dyDescent="0.25">
      <c r="A2248" s="4" t="str">
        <f>HYPERLINK("http://www.autodoc.ru/Web/price/art/HNPOR97451L?analog=on","HNPOR97451L")</f>
        <v>HNPOR97451L</v>
      </c>
      <c r="B2248" s="1" t="s">
        <v>3543</v>
      </c>
      <c r="C2248" s="1" t="s">
        <v>1409</v>
      </c>
      <c r="D2248" t="s">
        <v>3544</v>
      </c>
    </row>
    <row r="2249" spans="1:4" x14ac:dyDescent="0.25">
      <c r="A2249" s="4" t="str">
        <f>HYPERLINK("http://www.autodoc.ru/Web/price/art/HNPOR97451R?analog=on","HNPOR97451R")</f>
        <v>HNPOR97451R</v>
      </c>
      <c r="B2249" s="1" t="s">
        <v>3545</v>
      </c>
      <c r="C2249" s="1" t="s">
        <v>1409</v>
      </c>
      <c r="D2249" t="s">
        <v>3546</v>
      </c>
    </row>
    <row r="2250" spans="1:4" x14ac:dyDescent="0.25">
      <c r="A2250" s="4" t="str">
        <f>HYPERLINK("http://www.autodoc.ru/Web/price/art/HNPOR97740L?analog=on","HNPOR97740L")</f>
        <v>HNPOR97740L</v>
      </c>
      <c r="B2250" s="1" t="s">
        <v>3547</v>
      </c>
      <c r="C2250" s="1" t="s">
        <v>1409</v>
      </c>
      <c r="D2250" t="s">
        <v>3517</v>
      </c>
    </row>
    <row r="2251" spans="1:4" x14ac:dyDescent="0.25">
      <c r="A2251" s="4" t="str">
        <f>HYPERLINK("http://www.autodoc.ru/Web/price/art/HNPOR97740R?analog=on","HNPOR97740R")</f>
        <v>HNPOR97740R</v>
      </c>
      <c r="B2251" s="1" t="s">
        <v>3548</v>
      </c>
      <c r="C2251" s="1" t="s">
        <v>1409</v>
      </c>
      <c r="D2251" t="s">
        <v>3519</v>
      </c>
    </row>
    <row r="2252" spans="1:4" x14ac:dyDescent="0.25">
      <c r="A2252" s="4" t="str">
        <f>HYPERLINK("http://www.autodoc.ru/Web/price/art/HNPOR97741L?analog=on","HNPOR97741L")</f>
        <v>HNPOR97741L</v>
      </c>
      <c r="B2252" s="1" t="s">
        <v>3547</v>
      </c>
      <c r="C2252" s="1" t="s">
        <v>1409</v>
      </c>
      <c r="D2252" t="s">
        <v>3520</v>
      </c>
    </row>
    <row r="2253" spans="1:4" x14ac:dyDescent="0.25">
      <c r="A2253" s="4" t="str">
        <f>HYPERLINK("http://www.autodoc.ru/Web/price/art/HNPOR97741R?analog=on","HNPOR97741R")</f>
        <v>HNPOR97741R</v>
      </c>
      <c r="B2253" s="1" t="s">
        <v>3548</v>
      </c>
      <c r="C2253" s="1" t="s">
        <v>1409</v>
      </c>
      <c r="D2253" t="s">
        <v>3521</v>
      </c>
    </row>
    <row r="2254" spans="1:4" x14ac:dyDescent="0.25">
      <c r="A2254" s="4" t="str">
        <f>HYPERLINK("http://www.autodoc.ru/Web/price/art/HNPOR97930?analog=on","HNPOR97930")</f>
        <v>HNPOR97930</v>
      </c>
      <c r="B2254" s="1" t="s">
        <v>3549</v>
      </c>
      <c r="C2254" s="1" t="s">
        <v>1409</v>
      </c>
      <c r="D2254" t="s">
        <v>3550</v>
      </c>
    </row>
    <row r="2255" spans="1:4" x14ac:dyDescent="0.25">
      <c r="A2255" s="3" t="s">
        <v>3551</v>
      </c>
      <c r="B2255" s="3"/>
      <c r="C2255" s="3"/>
      <c r="D2255" s="3"/>
    </row>
    <row r="2256" spans="1:4" x14ac:dyDescent="0.25">
      <c r="A2256" s="4" t="str">
        <f>HYPERLINK("http://www.autodoc.ru/Web/price/art/HNSFE06000BL?analog=on","HNSFE06000BL")</f>
        <v>HNSFE06000BL</v>
      </c>
      <c r="B2256" s="1" t="s">
        <v>3552</v>
      </c>
      <c r="C2256" s="1" t="s">
        <v>262</v>
      </c>
      <c r="D2256" t="s">
        <v>3553</v>
      </c>
    </row>
    <row r="2257" spans="1:4" x14ac:dyDescent="0.25">
      <c r="A2257" s="4" t="str">
        <f>HYPERLINK("http://www.autodoc.ru/Web/price/art/HNSFE10000BL?analog=on","HNSFE10000BL")</f>
        <v>HNSFE10000BL</v>
      </c>
      <c r="B2257" s="1" t="s">
        <v>3554</v>
      </c>
      <c r="C2257" s="1" t="s">
        <v>1181</v>
      </c>
      <c r="D2257" t="s">
        <v>3553</v>
      </c>
    </row>
    <row r="2258" spans="1:4" x14ac:dyDescent="0.25">
      <c r="A2258" s="4" t="str">
        <f>HYPERLINK("http://www.autodoc.ru/Web/price/art/HNSFE10000BR?analog=on","HNSFE10000BR")</f>
        <v>HNSFE10000BR</v>
      </c>
      <c r="B2258" s="1" t="s">
        <v>3555</v>
      </c>
      <c r="C2258" s="1" t="s">
        <v>1181</v>
      </c>
      <c r="D2258" t="s">
        <v>3556</v>
      </c>
    </row>
    <row r="2259" spans="1:4" x14ac:dyDescent="0.25">
      <c r="A2259" s="4" t="str">
        <f>HYPERLINK("http://www.autodoc.ru/Web/price/art/HNSFE06000BR?analog=on","HNSFE06000BR")</f>
        <v>HNSFE06000BR</v>
      </c>
      <c r="B2259" s="1" t="s">
        <v>3557</v>
      </c>
      <c r="C2259" s="1" t="s">
        <v>262</v>
      </c>
      <c r="D2259" t="s">
        <v>3556</v>
      </c>
    </row>
    <row r="2260" spans="1:4" x14ac:dyDescent="0.25">
      <c r="A2260" s="4" t="str">
        <f>HYPERLINK("http://www.autodoc.ru/Web/price/art/HNSFE10001L?analog=on","HNSFE10001L")</f>
        <v>HNSFE10001L</v>
      </c>
      <c r="B2260" s="1" t="s">
        <v>3554</v>
      </c>
      <c r="C2260" s="1" t="s">
        <v>1181</v>
      </c>
      <c r="D2260" t="s">
        <v>3558</v>
      </c>
    </row>
    <row r="2261" spans="1:4" x14ac:dyDescent="0.25">
      <c r="A2261" s="4" t="str">
        <f>HYPERLINK("http://www.autodoc.ru/Web/price/art/HNSFE10001R?analog=on","HNSFE10001R")</f>
        <v>HNSFE10001R</v>
      </c>
      <c r="B2261" s="1" t="s">
        <v>3555</v>
      </c>
      <c r="C2261" s="1" t="s">
        <v>1181</v>
      </c>
      <c r="D2261" t="s">
        <v>3559</v>
      </c>
    </row>
    <row r="2262" spans="1:4" x14ac:dyDescent="0.25">
      <c r="A2262" s="4" t="str">
        <f>HYPERLINK("http://www.autodoc.ru/Web/price/art/HNSFE06002N?analog=on","HNSFE06002N")</f>
        <v>HNSFE06002N</v>
      </c>
      <c r="B2262" s="1" t="s">
        <v>3560</v>
      </c>
      <c r="C2262" s="1" t="s">
        <v>262</v>
      </c>
      <c r="D2262" t="s">
        <v>3561</v>
      </c>
    </row>
    <row r="2263" spans="1:4" x14ac:dyDescent="0.25">
      <c r="A2263" s="4" t="str">
        <f>HYPERLINK("http://www.autodoc.ru/Web/price/art/HNSFE06003N?analog=on","HNSFE06003N")</f>
        <v>HNSFE06003N</v>
      </c>
      <c r="B2263" s="1" t="s">
        <v>3560</v>
      </c>
      <c r="C2263" s="1" t="s">
        <v>262</v>
      </c>
      <c r="D2263" t="s">
        <v>3562</v>
      </c>
    </row>
    <row r="2264" spans="1:4" x14ac:dyDescent="0.25">
      <c r="A2264" s="4" t="str">
        <f>HYPERLINK("http://www.autodoc.ru/Web/price/art/HNSFE06004L?analog=on","HNSFE06004L")</f>
        <v>HNSFE06004L</v>
      </c>
      <c r="B2264" s="1" t="s">
        <v>3552</v>
      </c>
      <c r="C2264" s="1" t="s">
        <v>262</v>
      </c>
      <c r="D2264" t="s">
        <v>3563</v>
      </c>
    </row>
    <row r="2265" spans="1:4" x14ac:dyDescent="0.25">
      <c r="A2265" s="4" t="str">
        <f>HYPERLINK("http://www.autodoc.ru/Web/price/art/HNSFE06004R?analog=on","HNSFE06004R")</f>
        <v>HNSFE06004R</v>
      </c>
      <c r="B2265" s="1" t="s">
        <v>3557</v>
      </c>
      <c r="C2265" s="1" t="s">
        <v>262</v>
      </c>
      <c r="D2265" t="s">
        <v>3564</v>
      </c>
    </row>
    <row r="2266" spans="1:4" x14ac:dyDescent="0.25">
      <c r="A2266" s="4" t="str">
        <f>HYPERLINK("http://www.autodoc.ru/Web/price/art/HNSFE06005N?analog=on","HNSFE06005N")</f>
        <v>HNSFE06005N</v>
      </c>
      <c r="B2266" s="1" t="s">
        <v>3560</v>
      </c>
      <c r="C2266" s="1" t="s">
        <v>262</v>
      </c>
      <c r="D2266" t="s">
        <v>3565</v>
      </c>
    </row>
    <row r="2267" spans="1:4" x14ac:dyDescent="0.25">
      <c r="A2267" s="4" t="str">
        <f>HYPERLINK("http://www.autodoc.ru/Web/price/art/HNSFE06006L?analog=on","HNSFE06006L")</f>
        <v>HNSFE06006L</v>
      </c>
      <c r="B2267" s="1" t="s">
        <v>3552</v>
      </c>
      <c r="C2267" s="1" t="s">
        <v>262</v>
      </c>
      <c r="D2267" t="s">
        <v>3566</v>
      </c>
    </row>
    <row r="2268" spans="1:4" x14ac:dyDescent="0.25">
      <c r="A2268" s="4" t="str">
        <f>HYPERLINK("http://www.autodoc.ru/Web/price/art/HNSFE06006R?analog=on","HNSFE06006R")</f>
        <v>HNSFE06006R</v>
      </c>
      <c r="B2268" s="1" t="s">
        <v>3557</v>
      </c>
      <c r="C2268" s="1" t="s">
        <v>262</v>
      </c>
      <c r="D2268" t="s">
        <v>3567</v>
      </c>
    </row>
    <row r="2269" spans="1:4" x14ac:dyDescent="0.25">
      <c r="A2269" s="4" t="str">
        <f>HYPERLINK("http://www.autodoc.ru/Web/price/art/HNSFE06070L?analog=on","HNSFE06070L")</f>
        <v>HNSFE06070L</v>
      </c>
      <c r="B2269" s="1" t="s">
        <v>3568</v>
      </c>
      <c r="C2269" s="1" t="s">
        <v>262</v>
      </c>
      <c r="D2269" t="s">
        <v>3569</v>
      </c>
    </row>
    <row r="2270" spans="1:4" x14ac:dyDescent="0.25">
      <c r="A2270" s="4" t="str">
        <f>HYPERLINK("http://www.autodoc.ru/Web/price/art/HNSFE10070L?analog=on","HNSFE10070L")</f>
        <v>HNSFE10070L</v>
      </c>
      <c r="B2270" s="1" t="s">
        <v>3570</v>
      </c>
      <c r="C2270" s="1" t="s">
        <v>1181</v>
      </c>
      <c r="D2270" t="s">
        <v>3571</v>
      </c>
    </row>
    <row r="2271" spans="1:4" x14ac:dyDescent="0.25">
      <c r="A2271" s="4" t="str">
        <f>HYPERLINK("http://www.autodoc.ru/Web/price/art/HNSFE06070R?analog=on","HNSFE06070R")</f>
        <v>HNSFE06070R</v>
      </c>
      <c r="B2271" s="1" t="s">
        <v>3572</v>
      </c>
      <c r="C2271" s="1" t="s">
        <v>262</v>
      </c>
      <c r="D2271" t="s">
        <v>3573</v>
      </c>
    </row>
    <row r="2272" spans="1:4" x14ac:dyDescent="0.25">
      <c r="A2272" s="4" t="str">
        <f>HYPERLINK("http://www.autodoc.ru/Web/price/art/HNSFE10070R?analog=on","HNSFE10070R")</f>
        <v>HNSFE10070R</v>
      </c>
      <c r="B2272" s="1" t="s">
        <v>3574</v>
      </c>
      <c r="C2272" s="1" t="s">
        <v>1181</v>
      </c>
      <c r="D2272" t="s">
        <v>3575</v>
      </c>
    </row>
    <row r="2273" spans="1:4" x14ac:dyDescent="0.25">
      <c r="A2273" s="4" t="str">
        <f>HYPERLINK("http://www.autodoc.ru/Web/price/art/HNSFE06071L?analog=on","HNSFE06071L")</f>
        <v>HNSFE06071L</v>
      </c>
      <c r="B2273" s="1" t="s">
        <v>3568</v>
      </c>
      <c r="C2273" s="1" t="s">
        <v>262</v>
      </c>
      <c r="D2273" t="s">
        <v>3571</v>
      </c>
    </row>
    <row r="2274" spans="1:4" x14ac:dyDescent="0.25">
      <c r="A2274" s="4" t="str">
        <f>HYPERLINK("http://www.autodoc.ru/Web/price/art/HNSFE06071R?analog=on","HNSFE06071R")</f>
        <v>HNSFE06071R</v>
      </c>
      <c r="B2274" s="1" t="s">
        <v>3572</v>
      </c>
      <c r="C2274" s="1" t="s">
        <v>262</v>
      </c>
      <c r="D2274" t="s">
        <v>3575</v>
      </c>
    </row>
    <row r="2275" spans="1:4" x14ac:dyDescent="0.25">
      <c r="A2275" s="4" t="str">
        <f>HYPERLINK("http://www.autodoc.ru/Web/price/art/HNSFE06100HB?analog=on","HNSFE06100HB")</f>
        <v>HNSFE06100HB</v>
      </c>
      <c r="B2275" s="1" t="s">
        <v>3576</v>
      </c>
      <c r="C2275" s="1" t="s">
        <v>3577</v>
      </c>
      <c r="D2275" t="s">
        <v>3578</v>
      </c>
    </row>
    <row r="2276" spans="1:4" x14ac:dyDescent="0.25">
      <c r="A2276" s="4" t="str">
        <f>HYPERLINK("http://www.autodoc.ru/Web/price/art/HNSFE10100B?analog=on","HNSFE10100B")</f>
        <v>HNSFE10100B</v>
      </c>
      <c r="B2276" s="1" t="s">
        <v>3579</v>
      </c>
      <c r="C2276" s="1" t="s">
        <v>613</v>
      </c>
      <c r="D2276" t="s">
        <v>3580</v>
      </c>
    </row>
    <row r="2277" spans="1:4" x14ac:dyDescent="0.25">
      <c r="A2277" s="4" t="str">
        <f>HYPERLINK("http://www.autodoc.ru/Web/price/art/HNSFE06101HB?analog=on","HNSFE06101HB")</f>
        <v>HNSFE06101HB</v>
      </c>
      <c r="C2277" s="1" t="s">
        <v>262</v>
      </c>
      <c r="D2277" t="s">
        <v>3581</v>
      </c>
    </row>
    <row r="2278" spans="1:4" x14ac:dyDescent="0.25">
      <c r="A2278" s="4" t="str">
        <f>HYPERLINK("http://www.autodoc.ru/Web/price/art/HNSFE06160X?analog=on","HNSFE06160X")</f>
        <v>HNSFE06160X</v>
      </c>
      <c r="B2278" s="1" t="s">
        <v>3582</v>
      </c>
      <c r="C2278" s="1" t="s">
        <v>3577</v>
      </c>
      <c r="D2278" t="s">
        <v>3583</v>
      </c>
    </row>
    <row r="2279" spans="1:4" x14ac:dyDescent="0.25">
      <c r="A2279" s="4" t="str">
        <f>HYPERLINK("http://www.autodoc.ru/Web/price/art/HNSFE10160X?analog=on","HNSFE10160X")</f>
        <v>HNSFE10160X</v>
      </c>
      <c r="B2279" s="1" t="s">
        <v>3584</v>
      </c>
      <c r="C2279" s="1" t="s">
        <v>613</v>
      </c>
      <c r="D2279" t="s">
        <v>3583</v>
      </c>
    </row>
    <row r="2280" spans="1:4" x14ac:dyDescent="0.25">
      <c r="A2280" s="4" t="str">
        <f>HYPERLINK("http://www.autodoc.ru/Web/price/art/HNSFE06161?analog=on","HNSFE06161")</f>
        <v>HNSFE06161</v>
      </c>
      <c r="B2280" s="1" t="s">
        <v>3582</v>
      </c>
      <c r="C2280" s="1" t="s">
        <v>3577</v>
      </c>
      <c r="D2280" t="s">
        <v>3585</v>
      </c>
    </row>
    <row r="2281" spans="1:4" x14ac:dyDescent="0.25">
      <c r="A2281" s="4" t="str">
        <f>HYPERLINK("http://www.autodoc.ru/Web/price/art/HNSFE06190?analog=on","HNSFE06190")</f>
        <v>HNSFE06190</v>
      </c>
      <c r="B2281" s="1" t="s">
        <v>3586</v>
      </c>
      <c r="C2281" s="1" t="s">
        <v>3577</v>
      </c>
      <c r="D2281" t="s">
        <v>3587</v>
      </c>
    </row>
    <row r="2282" spans="1:4" x14ac:dyDescent="0.25">
      <c r="A2282" s="4" t="str">
        <f>HYPERLINK("http://www.autodoc.ru/Web/price/art/HNSFE10190?analog=on","HNSFE10190")</f>
        <v>HNSFE10190</v>
      </c>
      <c r="B2282" s="1" t="s">
        <v>3588</v>
      </c>
      <c r="C2282" s="1" t="s">
        <v>613</v>
      </c>
      <c r="D2282" t="s">
        <v>3589</v>
      </c>
    </row>
    <row r="2283" spans="1:4" x14ac:dyDescent="0.25">
      <c r="A2283" s="4" t="str">
        <f>HYPERLINK("http://www.autodoc.ru/Web/price/art/HNSFE06230?analog=on","HNSFE06230")</f>
        <v>HNSFE06230</v>
      </c>
      <c r="B2283" s="1" t="s">
        <v>3590</v>
      </c>
      <c r="C2283" s="1" t="s">
        <v>262</v>
      </c>
      <c r="D2283" t="s">
        <v>3591</v>
      </c>
    </row>
    <row r="2284" spans="1:4" x14ac:dyDescent="0.25">
      <c r="A2284" s="4" t="str">
        <f>HYPERLINK("http://www.autodoc.ru/Web/price/art/HNSFE06240?analog=on","HNSFE06240")</f>
        <v>HNSFE06240</v>
      </c>
      <c r="B2284" s="1" t="s">
        <v>3592</v>
      </c>
      <c r="C2284" s="1" t="s">
        <v>262</v>
      </c>
      <c r="D2284" t="s">
        <v>3593</v>
      </c>
    </row>
    <row r="2285" spans="1:4" x14ac:dyDescent="0.25">
      <c r="A2285" s="4" t="str">
        <f>HYPERLINK("http://www.autodoc.ru/Web/price/art/HNSFE10240?analog=on","HNSFE10240")</f>
        <v>HNSFE10240</v>
      </c>
      <c r="B2285" s="1" t="s">
        <v>3594</v>
      </c>
      <c r="C2285" s="1" t="s">
        <v>613</v>
      </c>
      <c r="D2285" t="s">
        <v>3593</v>
      </c>
    </row>
    <row r="2286" spans="1:4" x14ac:dyDescent="0.25">
      <c r="A2286" s="4" t="str">
        <f>HYPERLINK("http://www.autodoc.ru/Web/price/art/HNSFE10270L?analog=on","HNSFE10270L")</f>
        <v>HNSFE10270L</v>
      </c>
      <c r="B2286" s="1" t="s">
        <v>3595</v>
      </c>
      <c r="C2286" s="1" t="s">
        <v>613</v>
      </c>
      <c r="D2286" t="s">
        <v>3596</v>
      </c>
    </row>
    <row r="2287" spans="1:4" x14ac:dyDescent="0.25">
      <c r="A2287" s="4" t="str">
        <f>HYPERLINK("http://www.autodoc.ru/Web/price/art/HNSFE06270L?analog=on","HNSFE06270L")</f>
        <v>HNSFE06270L</v>
      </c>
      <c r="B2287" s="1" t="s">
        <v>3597</v>
      </c>
      <c r="C2287" s="1" t="s">
        <v>3577</v>
      </c>
      <c r="D2287" t="s">
        <v>3596</v>
      </c>
    </row>
    <row r="2288" spans="1:4" x14ac:dyDescent="0.25">
      <c r="A2288" s="4" t="str">
        <f>HYPERLINK("http://www.autodoc.ru/Web/price/art/HNSFE06270R?analog=on","HNSFE06270R")</f>
        <v>HNSFE06270R</v>
      </c>
      <c r="B2288" s="1" t="s">
        <v>3598</v>
      </c>
      <c r="C2288" s="1" t="s">
        <v>3577</v>
      </c>
      <c r="D2288" t="s">
        <v>3599</v>
      </c>
    </row>
    <row r="2289" spans="1:4" x14ac:dyDescent="0.25">
      <c r="A2289" s="4" t="str">
        <f>HYPERLINK("http://www.autodoc.ru/Web/price/art/HNSFE10270R?analog=on","HNSFE10270R")</f>
        <v>HNSFE10270R</v>
      </c>
      <c r="B2289" s="1" t="s">
        <v>3600</v>
      </c>
      <c r="C2289" s="1" t="s">
        <v>613</v>
      </c>
      <c r="D2289" t="s">
        <v>3599</v>
      </c>
    </row>
    <row r="2290" spans="1:4" x14ac:dyDescent="0.25">
      <c r="A2290" s="4" t="str">
        <f>HYPERLINK("http://www.autodoc.ru/Web/price/art/HNSFE06271L?analog=on","HNSFE06271L")</f>
        <v>HNSFE06271L</v>
      </c>
      <c r="B2290" s="1" t="s">
        <v>3601</v>
      </c>
      <c r="C2290" s="1" t="s">
        <v>3577</v>
      </c>
      <c r="D2290" t="s">
        <v>3602</v>
      </c>
    </row>
    <row r="2291" spans="1:4" x14ac:dyDescent="0.25">
      <c r="A2291" s="4" t="str">
        <f>HYPERLINK("http://www.autodoc.ru/Web/price/art/HNSFE06271R?analog=on","HNSFE06271R")</f>
        <v>HNSFE06271R</v>
      </c>
      <c r="B2291" s="1" t="s">
        <v>3603</v>
      </c>
      <c r="C2291" s="1" t="s">
        <v>3577</v>
      </c>
      <c r="D2291" t="s">
        <v>3604</v>
      </c>
    </row>
    <row r="2292" spans="1:4" x14ac:dyDescent="0.25">
      <c r="A2292" s="4" t="str">
        <f>HYPERLINK("http://www.autodoc.ru/Web/price/art/HNSFE10300L?analog=on","HNSFE10300L")</f>
        <v>HNSFE10300L</v>
      </c>
      <c r="B2292" s="1" t="s">
        <v>3605</v>
      </c>
      <c r="C2292" s="1" t="s">
        <v>1181</v>
      </c>
      <c r="D2292" t="s">
        <v>3606</v>
      </c>
    </row>
    <row r="2293" spans="1:4" x14ac:dyDescent="0.25">
      <c r="A2293" s="4" t="str">
        <f>HYPERLINK("http://www.autodoc.ru/Web/price/art/HNSFE06300L?analog=on","HNSFE06300L")</f>
        <v>HNSFE06300L</v>
      </c>
      <c r="B2293" s="1" t="s">
        <v>3607</v>
      </c>
      <c r="C2293" s="1" t="s">
        <v>262</v>
      </c>
      <c r="D2293" t="s">
        <v>3608</v>
      </c>
    </row>
    <row r="2294" spans="1:4" x14ac:dyDescent="0.25">
      <c r="A2294" s="4" t="str">
        <f>HYPERLINK("http://www.autodoc.ru/Web/price/art/HNSFE10300R?analog=on","HNSFE10300R")</f>
        <v>HNSFE10300R</v>
      </c>
      <c r="B2294" s="1" t="s">
        <v>3609</v>
      </c>
      <c r="C2294" s="1" t="s">
        <v>1181</v>
      </c>
      <c r="D2294" t="s">
        <v>3610</v>
      </c>
    </row>
    <row r="2295" spans="1:4" x14ac:dyDescent="0.25">
      <c r="A2295" s="4" t="str">
        <f>HYPERLINK("http://www.autodoc.ru/Web/price/art/HNSFE06300R?analog=on","HNSFE06300R")</f>
        <v>HNSFE06300R</v>
      </c>
      <c r="B2295" s="1" t="s">
        <v>3611</v>
      </c>
      <c r="C2295" s="1" t="s">
        <v>262</v>
      </c>
      <c r="D2295" t="s">
        <v>3612</v>
      </c>
    </row>
    <row r="2296" spans="1:4" x14ac:dyDescent="0.25">
      <c r="A2296" s="4" t="str">
        <f>HYPERLINK("http://www.autodoc.ru/Web/price/art/HNSFE06301L?analog=on","HNSFE06301L")</f>
        <v>HNSFE06301L</v>
      </c>
      <c r="B2296" s="1" t="s">
        <v>3613</v>
      </c>
      <c r="C2296" s="1" t="s">
        <v>262</v>
      </c>
      <c r="D2296" t="s">
        <v>3606</v>
      </c>
    </row>
    <row r="2297" spans="1:4" x14ac:dyDescent="0.25">
      <c r="A2297" s="4" t="str">
        <f>HYPERLINK("http://www.autodoc.ru/Web/price/art/HNSFE06301R?analog=on","HNSFE06301R")</f>
        <v>HNSFE06301R</v>
      </c>
      <c r="B2297" s="1" t="s">
        <v>3614</v>
      </c>
      <c r="C2297" s="1" t="s">
        <v>262</v>
      </c>
      <c r="D2297" t="s">
        <v>3610</v>
      </c>
    </row>
    <row r="2298" spans="1:4" x14ac:dyDescent="0.25">
      <c r="A2298" s="4" t="str">
        <f>HYPERLINK("http://www.autodoc.ru/Web/price/art/HNSFE10330?analog=on","HNSFE10330")</f>
        <v>HNSFE10330</v>
      </c>
      <c r="B2298" s="1" t="s">
        <v>3615</v>
      </c>
      <c r="C2298" s="1" t="s">
        <v>613</v>
      </c>
      <c r="D2298" t="s">
        <v>3616</v>
      </c>
    </row>
    <row r="2299" spans="1:4" x14ac:dyDescent="0.25">
      <c r="A2299" s="4" t="str">
        <f>HYPERLINK("http://www.autodoc.ru/Web/price/art/HNSFE06330?analog=on","HNSFE06330")</f>
        <v>HNSFE06330</v>
      </c>
      <c r="B2299" s="1" t="s">
        <v>3617</v>
      </c>
      <c r="C2299" s="1" t="s">
        <v>3577</v>
      </c>
      <c r="D2299" t="s">
        <v>3616</v>
      </c>
    </row>
    <row r="2300" spans="1:4" x14ac:dyDescent="0.25">
      <c r="A2300" s="4" t="str">
        <f>HYPERLINK("http://www.autodoc.ru/Web/price/art/HNSFE06380?analog=on","HNSFE06380")</f>
        <v>HNSFE06380</v>
      </c>
      <c r="B2300" s="1" t="s">
        <v>3618</v>
      </c>
      <c r="C2300" s="1" t="s">
        <v>262</v>
      </c>
      <c r="D2300" t="s">
        <v>3619</v>
      </c>
    </row>
    <row r="2301" spans="1:4" x14ac:dyDescent="0.25">
      <c r="A2301" s="4" t="str">
        <f>HYPERLINK("http://www.autodoc.ru/Web/price/art/HNSFE10380?analog=on","HNSFE10380")</f>
        <v>HNSFE10380</v>
      </c>
      <c r="B2301" s="1" t="s">
        <v>3620</v>
      </c>
      <c r="C2301" s="1" t="s">
        <v>613</v>
      </c>
      <c r="D2301" t="s">
        <v>3621</v>
      </c>
    </row>
    <row r="2302" spans="1:4" x14ac:dyDescent="0.25">
      <c r="A2302" s="4" t="str">
        <f>HYPERLINK("http://www.autodoc.ru/Web/price/art/HNSFE06381?analog=on","HNSFE06381")</f>
        <v>HNSFE06381</v>
      </c>
      <c r="B2302" s="1" t="s">
        <v>3622</v>
      </c>
      <c r="C2302" s="1" t="s">
        <v>262</v>
      </c>
      <c r="D2302" t="s">
        <v>3623</v>
      </c>
    </row>
    <row r="2303" spans="1:4" x14ac:dyDescent="0.25">
      <c r="A2303" s="4" t="str">
        <f>HYPERLINK("http://www.autodoc.ru/Web/price/art/HNSFE104A0N?analog=on","HNSFE104A0N")</f>
        <v>HNSFE104A0N</v>
      </c>
      <c r="C2303" s="1" t="s">
        <v>3624</v>
      </c>
      <c r="D2303" t="s">
        <v>3625</v>
      </c>
    </row>
    <row r="2304" spans="1:4" x14ac:dyDescent="0.25">
      <c r="A2304" s="4" t="str">
        <f>HYPERLINK("http://www.autodoc.ru/Web/price/art/HNSFE064A0N?analog=on","HNSFE064A0N")</f>
        <v>HNSFE064A0N</v>
      </c>
      <c r="C2304" s="1" t="s">
        <v>3577</v>
      </c>
      <c r="D2304" t="s">
        <v>3626</v>
      </c>
    </row>
    <row r="2305" spans="1:4" x14ac:dyDescent="0.25">
      <c r="A2305" s="4" t="str">
        <f>HYPERLINK("http://www.autodoc.ru/Web/price/art/HNSFE064A1N?analog=on","HNSFE064A1N")</f>
        <v>HNSFE064A1N</v>
      </c>
      <c r="C2305" s="1" t="s">
        <v>3577</v>
      </c>
      <c r="D2305" t="s">
        <v>3625</v>
      </c>
    </row>
    <row r="2306" spans="1:4" x14ac:dyDescent="0.25">
      <c r="A2306" s="4" t="str">
        <f>HYPERLINK("http://www.autodoc.ru/Web/price/art/HNSFE104A1N?analog=on","HNSFE104A1N")</f>
        <v>HNSFE104A1N</v>
      </c>
      <c r="C2306" s="1" t="s">
        <v>3624</v>
      </c>
      <c r="D2306" t="s">
        <v>3625</v>
      </c>
    </row>
    <row r="2307" spans="1:4" x14ac:dyDescent="0.25">
      <c r="A2307" s="4" t="str">
        <f>HYPERLINK("http://www.autodoc.ru/Web/price/art/HNSFE104A2N?analog=on","HNSFE104A2N")</f>
        <v>HNSFE104A2N</v>
      </c>
      <c r="C2307" s="1" t="s">
        <v>3624</v>
      </c>
      <c r="D2307" t="s">
        <v>3625</v>
      </c>
    </row>
    <row r="2308" spans="1:4" x14ac:dyDescent="0.25">
      <c r="A2308" s="4" t="str">
        <f>HYPERLINK("http://www.autodoc.ru/Web/price/art/HNSFE064A2N?analog=on","HNSFE064A2N")</f>
        <v>HNSFE064A2N</v>
      </c>
      <c r="C2308" s="1" t="s">
        <v>3577</v>
      </c>
      <c r="D2308" t="s">
        <v>3627</v>
      </c>
    </row>
    <row r="2309" spans="1:4" x14ac:dyDescent="0.25">
      <c r="A2309" s="4" t="str">
        <f>HYPERLINK("http://www.autodoc.ru/Web/price/art/HNSFE104A3N?analog=on","HNSFE104A3N")</f>
        <v>HNSFE104A3N</v>
      </c>
      <c r="C2309" s="1" t="s">
        <v>3624</v>
      </c>
      <c r="D2309" t="s">
        <v>3625</v>
      </c>
    </row>
    <row r="2310" spans="1:4" x14ac:dyDescent="0.25">
      <c r="A2310" s="4" t="str">
        <f>HYPERLINK("http://www.autodoc.ru/Web/price/art/HNSFE06450L?analog=on","HNSFE06450L")</f>
        <v>HNSFE06450L</v>
      </c>
      <c r="B2310" s="1" t="s">
        <v>3628</v>
      </c>
      <c r="C2310" s="1" t="s">
        <v>262</v>
      </c>
      <c r="D2310" t="s">
        <v>3629</v>
      </c>
    </row>
    <row r="2311" spans="1:4" x14ac:dyDescent="0.25">
      <c r="A2311" s="4" t="str">
        <f>HYPERLINK("http://www.autodoc.ru/Web/price/art/HNSFE06450R?analog=on","HNSFE06450R")</f>
        <v>HNSFE06450R</v>
      </c>
      <c r="B2311" s="1" t="s">
        <v>3630</v>
      </c>
      <c r="C2311" s="1" t="s">
        <v>262</v>
      </c>
      <c r="D2311" t="s">
        <v>3631</v>
      </c>
    </row>
    <row r="2312" spans="1:4" x14ac:dyDescent="0.25">
      <c r="A2312" s="4" t="str">
        <f>HYPERLINK("http://www.autodoc.ru/Web/price/art/HNSFE06510L?analog=on","HNSFE06510L")</f>
        <v>HNSFE06510L</v>
      </c>
      <c r="B2312" s="1" t="s">
        <v>3632</v>
      </c>
      <c r="C2312" s="1" t="s">
        <v>262</v>
      </c>
      <c r="D2312" t="s">
        <v>3633</v>
      </c>
    </row>
    <row r="2313" spans="1:4" x14ac:dyDescent="0.25">
      <c r="A2313" s="4" t="str">
        <f>HYPERLINK("http://www.autodoc.ru/Web/price/art/HNSFE06510R?analog=on","HNSFE06510R")</f>
        <v>HNSFE06510R</v>
      </c>
      <c r="B2313" s="1" t="s">
        <v>3634</v>
      </c>
      <c r="C2313" s="1" t="s">
        <v>262</v>
      </c>
      <c r="D2313" t="s">
        <v>3635</v>
      </c>
    </row>
    <row r="2314" spans="1:4" x14ac:dyDescent="0.25">
      <c r="A2314" s="4" t="str">
        <f>HYPERLINK("http://www.autodoc.ru/Web/price/art/HNSFE06520L?analog=on","HNSFE06520L")</f>
        <v>HNSFE06520L</v>
      </c>
      <c r="B2314" s="1" t="s">
        <v>3636</v>
      </c>
      <c r="C2314" s="1" t="s">
        <v>262</v>
      </c>
      <c r="D2314" t="s">
        <v>3637</v>
      </c>
    </row>
    <row r="2315" spans="1:4" x14ac:dyDescent="0.25">
      <c r="A2315" s="4" t="str">
        <f>HYPERLINK("http://www.autodoc.ru/Web/price/art/HNSFE06520R?analog=on","HNSFE06520R")</f>
        <v>HNSFE06520R</v>
      </c>
      <c r="B2315" s="1" t="s">
        <v>3638</v>
      </c>
      <c r="C2315" s="1" t="s">
        <v>262</v>
      </c>
      <c r="D2315" t="s">
        <v>3639</v>
      </c>
    </row>
    <row r="2316" spans="1:4" x14ac:dyDescent="0.25">
      <c r="A2316" s="4" t="str">
        <f>HYPERLINK("http://www.autodoc.ru/Web/price/art/HNSFE06590?analog=on","HNSFE06590")</f>
        <v>HNSFE06590</v>
      </c>
      <c r="C2316" s="1" t="s">
        <v>262</v>
      </c>
      <c r="D2316" t="s">
        <v>3640</v>
      </c>
    </row>
    <row r="2317" spans="1:4" x14ac:dyDescent="0.25">
      <c r="A2317" s="4" t="str">
        <f>HYPERLINK("http://www.autodoc.ru/Web/price/art/HNSFE06600?analog=on","HNSFE06600")</f>
        <v>HNSFE06600</v>
      </c>
      <c r="B2317" s="1" t="s">
        <v>3641</v>
      </c>
      <c r="C2317" s="1" t="s">
        <v>262</v>
      </c>
      <c r="D2317" t="s">
        <v>3642</v>
      </c>
    </row>
    <row r="2318" spans="1:4" x14ac:dyDescent="0.25">
      <c r="A2318" s="4" t="str">
        <f>HYPERLINK("http://www.autodoc.ru/Web/price/art/HNSFE06640?analog=on","HNSFE06640")</f>
        <v>HNSFE06640</v>
      </c>
      <c r="B2318" s="1" t="s">
        <v>3643</v>
      </c>
      <c r="C2318" s="1" t="s">
        <v>262</v>
      </c>
      <c r="D2318" t="s">
        <v>3644</v>
      </c>
    </row>
    <row r="2319" spans="1:4" x14ac:dyDescent="0.25">
      <c r="A2319" s="4" t="str">
        <f>HYPERLINK("http://www.autodoc.ru/Web/price/art/HNSFE10640?analog=on","HNSFE10640")</f>
        <v>HNSFE10640</v>
      </c>
      <c r="B2319" s="1" t="s">
        <v>3645</v>
      </c>
      <c r="C2319" s="1" t="s">
        <v>1181</v>
      </c>
      <c r="D2319" t="s">
        <v>3644</v>
      </c>
    </row>
    <row r="2320" spans="1:4" x14ac:dyDescent="0.25">
      <c r="A2320" s="4" t="str">
        <f>HYPERLINK("http://www.autodoc.ru/Web/price/art/HNSFE06641?analog=on","HNSFE06641")</f>
        <v>HNSFE06641</v>
      </c>
      <c r="B2320" s="1" t="s">
        <v>3643</v>
      </c>
      <c r="C2320" s="1" t="s">
        <v>3577</v>
      </c>
      <c r="D2320" t="s">
        <v>3646</v>
      </c>
    </row>
    <row r="2321" spans="1:4" x14ac:dyDescent="0.25">
      <c r="A2321" s="4" t="str">
        <f>HYPERLINK("http://www.autodoc.ru/Web/price/art/HNSFE06660BL?analog=on","HNSFE06660BL")</f>
        <v>HNSFE06660BL</v>
      </c>
      <c r="B2321" s="1" t="s">
        <v>3647</v>
      </c>
      <c r="C2321" s="1" t="s">
        <v>262</v>
      </c>
      <c r="D2321" t="s">
        <v>3648</v>
      </c>
    </row>
    <row r="2322" spans="1:4" x14ac:dyDescent="0.25">
      <c r="A2322" s="4" t="str">
        <f>HYPERLINK("http://www.autodoc.ru/Web/price/art/HNSFE06660BR?analog=on","HNSFE06660BR")</f>
        <v>HNSFE06660BR</v>
      </c>
      <c r="B2322" s="1" t="s">
        <v>3649</v>
      </c>
      <c r="C2322" s="1" t="s">
        <v>262</v>
      </c>
      <c r="D2322" t="s">
        <v>3650</v>
      </c>
    </row>
    <row r="2323" spans="1:4" x14ac:dyDescent="0.25">
      <c r="A2323" s="4" t="str">
        <f>HYPERLINK("http://www.autodoc.ru/Web/price/art/HNSFE06660BC?analog=on","HNSFE06660BC")</f>
        <v>HNSFE06660BC</v>
      </c>
      <c r="B2323" s="1" t="s">
        <v>3651</v>
      </c>
      <c r="C2323" s="1" t="s">
        <v>262</v>
      </c>
      <c r="D2323" t="s">
        <v>3652</v>
      </c>
    </row>
    <row r="2324" spans="1:4" x14ac:dyDescent="0.25">
      <c r="A2324" s="4" t="str">
        <f>HYPERLINK("http://www.autodoc.ru/Web/price/art/HNSFE06700?analog=on","HNSFE06700")</f>
        <v>HNSFE06700</v>
      </c>
      <c r="B2324" s="1" t="s">
        <v>3653</v>
      </c>
      <c r="C2324" s="1" t="s">
        <v>262</v>
      </c>
      <c r="D2324" t="s">
        <v>3654</v>
      </c>
    </row>
    <row r="2325" spans="1:4" x14ac:dyDescent="0.25">
      <c r="A2325" s="4" t="str">
        <f>HYPERLINK("http://www.autodoc.ru/Web/price/art/HNSFE06730L?analog=on","HNSFE06730L")</f>
        <v>HNSFE06730L</v>
      </c>
      <c r="B2325" s="1" t="s">
        <v>3655</v>
      </c>
      <c r="C2325" s="1" t="s">
        <v>262</v>
      </c>
      <c r="D2325" t="s">
        <v>3656</v>
      </c>
    </row>
    <row r="2326" spans="1:4" x14ac:dyDescent="0.25">
      <c r="A2326" s="4" t="str">
        <f>HYPERLINK("http://www.autodoc.ru/Web/price/art/HNSFE06730R?analog=on","HNSFE06730R")</f>
        <v>HNSFE06730R</v>
      </c>
      <c r="B2326" s="1" t="s">
        <v>3657</v>
      </c>
      <c r="C2326" s="1" t="s">
        <v>262</v>
      </c>
      <c r="D2326" t="s">
        <v>3658</v>
      </c>
    </row>
    <row r="2327" spans="1:4" x14ac:dyDescent="0.25">
      <c r="A2327" s="4" t="str">
        <f>HYPERLINK("http://www.autodoc.ru/Web/price/art/HNSFE06740L?analog=on","HNSFE06740L")</f>
        <v>HNSFE06740L</v>
      </c>
      <c r="B2327" s="1" t="s">
        <v>3659</v>
      </c>
      <c r="C2327" s="1" t="s">
        <v>262</v>
      </c>
      <c r="D2327" t="s">
        <v>3660</v>
      </c>
    </row>
    <row r="2328" spans="1:4" x14ac:dyDescent="0.25">
      <c r="A2328" s="4" t="str">
        <f>HYPERLINK("http://www.autodoc.ru/Web/price/art/HNSFE10740L?analog=on","HNSFE10740L")</f>
        <v>HNSFE10740L</v>
      </c>
      <c r="B2328" s="1" t="s">
        <v>3661</v>
      </c>
      <c r="C2328" s="1" t="s">
        <v>1181</v>
      </c>
      <c r="D2328" t="s">
        <v>3660</v>
      </c>
    </row>
    <row r="2329" spans="1:4" x14ac:dyDescent="0.25">
      <c r="A2329" s="4" t="str">
        <f>HYPERLINK("http://www.autodoc.ru/Web/price/art/HNSFE10740R?analog=on","HNSFE10740R")</f>
        <v>HNSFE10740R</v>
      </c>
      <c r="B2329" s="1" t="s">
        <v>3662</v>
      </c>
      <c r="C2329" s="1" t="s">
        <v>1181</v>
      </c>
      <c r="D2329" t="s">
        <v>3663</v>
      </c>
    </row>
    <row r="2330" spans="1:4" x14ac:dyDescent="0.25">
      <c r="A2330" s="4" t="str">
        <f>HYPERLINK("http://www.autodoc.ru/Web/price/art/HNSFE06740R?analog=on","HNSFE06740R")</f>
        <v>HNSFE06740R</v>
      </c>
      <c r="B2330" s="1" t="s">
        <v>3664</v>
      </c>
      <c r="C2330" s="1" t="s">
        <v>262</v>
      </c>
      <c r="D2330" t="s">
        <v>3663</v>
      </c>
    </row>
    <row r="2331" spans="1:4" x14ac:dyDescent="0.25">
      <c r="A2331" s="4" t="str">
        <f>HYPERLINK("http://www.autodoc.ru/Web/price/art/HNSFE10741L?analog=on","HNSFE10741L")</f>
        <v>HNSFE10741L</v>
      </c>
      <c r="B2331" s="1" t="s">
        <v>3661</v>
      </c>
      <c r="C2331" s="1" t="s">
        <v>1181</v>
      </c>
      <c r="D2331" t="s">
        <v>3665</v>
      </c>
    </row>
    <row r="2332" spans="1:4" x14ac:dyDescent="0.25">
      <c r="A2332" s="4" t="str">
        <f>HYPERLINK("http://www.autodoc.ru/Web/price/art/HNSFE06741L?analog=on","HNSFE06741L")</f>
        <v>HNSFE06741L</v>
      </c>
      <c r="B2332" s="1" t="s">
        <v>3659</v>
      </c>
      <c r="C2332" s="1" t="s">
        <v>262</v>
      </c>
      <c r="D2332" t="s">
        <v>3666</v>
      </c>
    </row>
    <row r="2333" spans="1:4" x14ac:dyDescent="0.25">
      <c r="A2333" s="4" t="str">
        <f>HYPERLINK("http://www.autodoc.ru/Web/price/art/HNSFE10741R?analog=on","HNSFE10741R")</f>
        <v>HNSFE10741R</v>
      </c>
      <c r="B2333" s="1" t="s">
        <v>3662</v>
      </c>
      <c r="C2333" s="1" t="s">
        <v>1181</v>
      </c>
      <c r="D2333" t="s">
        <v>3667</v>
      </c>
    </row>
    <row r="2334" spans="1:4" x14ac:dyDescent="0.25">
      <c r="A2334" s="4" t="str">
        <f>HYPERLINK("http://www.autodoc.ru/Web/price/art/HNSFE06741R?analog=on","HNSFE06741R")</f>
        <v>HNSFE06741R</v>
      </c>
      <c r="B2334" s="1" t="s">
        <v>3664</v>
      </c>
      <c r="C2334" s="1" t="s">
        <v>262</v>
      </c>
      <c r="D2334" t="s">
        <v>3668</v>
      </c>
    </row>
    <row r="2335" spans="1:4" x14ac:dyDescent="0.25">
      <c r="A2335" s="4" t="str">
        <f>HYPERLINK("http://www.autodoc.ru/Web/price/art/HNSFE06750L?analog=on","HNSFE06750L")</f>
        <v>HNSFE06750L</v>
      </c>
      <c r="B2335" s="1" t="s">
        <v>3669</v>
      </c>
      <c r="C2335" s="1" t="s">
        <v>262</v>
      </c>
      <c r="D2335" t="s">
        <v>3670</v>
      </c>
    </row>
    <row r="2336" spans="1:4" x14ac:dyDescent="0.25">
      <c r="A2336" s="4" t="str">
        <f>HYPERLINK("http://www.autodoc.ru/Web/price/art/HNSFE06750R?analog=on","HNSFE06750R")</f>
        <v>HNSFE06750R</v>
      </c>
      <c r="B2336" s="1" t="s">
        <v>3671</v>
      </c>
      <c r="C2336" s="1" t="s">
        <v>262</v>
      </c>
      <c r="D2336" t="s">
        <v>3672</v>
      </c>
    </row>
    <row r="2337" spans="1:4" x14ac:dyDescent="0.25">
      <c r="A2337" s="4" t="str">
        <f>HYPERLINK("http://www.autodoc.ru/Web/price/art/HNSFE06761N?analog=on","HNSFE06761N")</f>
        <v>HNSFE06761N</v>
      </c>
      <c r="B2337" s="1" t="s">
        <v>3673</v>
      </c>
      <c r="C2337" s="1" t="s">
        <v>262</v>
      </c>
      <c r="D2337" t="s">
        <v>3674</v>
      </c>
    </row>
    <row r="2338" spans="1:4" x14ac:dyDescent="0.25">
      <c r="A2338" s="4" t="str">
        <f>HYPERLINK("http://www.autodoc.ru/Web/price/art/HNSFE06762RWN?analog=on","HNSFE06762RWN")</f>
        <v>HNSFE06762RWN</v>
      </c>
      <c r="B2338" s="1" t="s">
        <v>3673</v>
      </c>
      <c r="C2338" s="1" t="s">
        <v>262</v>
      </c>
      <c r="D2338" t="s">
        <v>3675</v>
      </c>
    </row>
    <row r="2339" spans="1:4" x14ac:dyDescent="0.25">
      <c r="A2339" s="4" t="str">
        <f>HYPERLINK("http://www.autodoc.ru/Web/price/art/HNSFE068B0?analog=on","HNSFE068B0")</f>
        <v>HNSFE068B0</v>
      </c>
      <c r="B2339" s="1" t="s">
        <v>3676</v>
      </c>
      <c r="C2339" s="1" t="s">
        <v>262</v>
      </c>
      <c r="D2339" t="s">
        <v>3677</v>
      </c>
    </row>
    <row r="2340" spans="1:4" x14ac:dyDescent="0.25">
      <c r="A2340" s="4" t="str">
        <f>HYPERLINK("http://www.autodoc.ru/Web/price/art/HNSFE10910?analog=on","HNSFE10910")</f>
        <v>HNSFE10910</v>
      </c>
      <c r="B2340" s="1" t="s">
        <v>3678</v>
      </c>
      <c r="C2340" s="1" t="s">
        <v>1181</v>
      </c>
      <c r="D2340" t="s">
        <v>3679</v>
      </c>
    </row>
    <row r="2341" spans="1:4" x14ac:dyDescent="0.25">
      <c r="A2341" s="4" t="str">
        <f>HYPERLINK("http://www.autodoc.ru/Web/price/art/HNSFE06911?analog=on","HNSFE06911")</f>
        <v>HNSFE06911</v>
      </c>
      <c r="B2341" s="1" t="s">
        <v>3680</v>
      </c>
      <c r="C2341" s="1" t="s">
        <v>262</v>
      </c>
      <c r="D2341" t="s">
        <v>3681</v>
      </c>
    </row>
    <row r="2342" spans="1:4" x14ac:dyDescent="0.25">
      <c r="A2342" s="4" t="str">
        <f>HYPERLINK("http://www.autodoc.ru/Web/price/art/HNSFE10915?analog=on","HNSFE10915")</f>
        <v>HNSFE10915</v>
      </c>
      <c r="B2342" s="1" t="s">
        <v>3682</v>
      </c>
      <c r="C2342" s="1" t="s">
        <v>1181</v>
      </c>
      <c r="D2342" t="s">
        <v>3679</v>
      </c>
    </row>
    <row r="2343" spans="1:4" x14ac:dyDescent="0.25">
      <c r="A2343" s="4" t="str">
        <f>HYPERLINK("http://www.autodoc.ru/Web/price/art/HNSFE06930?analog=on","HNSFE06930")</f>
        <v>HNSFE06930</v>
      </c>
      <c r="B2343" s="1" t="s">
        <v>3683</v>
      </c>
      <c r="C2343" s="1" t="s">
        <v>262</v>
      </c>
      <c r="D2343" t="s">
        <v>3684</v>
      </c>
    </row>
    <row r="2344" spans="1:4" x14ac:dyDescent="0.25">
      <c r="A2344" s="4" t="str">
        <f>HYPERLINK("http://www.autodoc.ru/Web/price/art/HNSFE10930?analog=on","HNSFE10930")</f>
        <v>HNSFE10930</v>
      </c>
      <c r="B2344" s="1" t="s">
        <v>3685</v>
      </c>
      <c r="C2344" s="1" t="s">
        <v>1181</v>
      </c>
      <c r="D2344" t="s">
        <v>3686</v>
      </c>
    </row>
    <row r="2345" spans="1:4" x14ac:dyDescent="0.25">
      <c r="A2345" s="4" t="str">
        <f>HYPERLINK("http://www.autodoc.ru/Web/price/art/HNSFE10931?analog=on","HNSFE10931")</f>
        <v>HNSFE10931</v>
      </c>
      <c r="B2345" s="1" t="s">
        <v>3687</v>
      </c>
      <c r="C2345" s="1" t="s">
        <v>1181</v>
      </c>
      <c r="D2345" t="s">
        <v>3688</v>
      </c>
    </row>
    <row r="2346" spans="1:4" x14ac:dyDescent="0.25">
      <c r="A2346" s="4" t="str">
        <f>HYPERLINK("http://www.autodoc.ru/Web/price/art/HNSFE06931?analog=on","HNSFE06931")</f>
        <v>HNSFE06931</v>
      </c>
      <c r="B2346" s="1" t="s">
        <v>3689</v>
      </c>
      <c r="C2346" s="1" t="s">
        <v>262</v>
      </c>
      <c r="D2346" t="s">
        <v>3690</v>
      </c>
    </row>
    <row r="2347" spans="1:4" x14ac:dyDescent="0.25">
      <c r="A2347" s="4" t="str">
        <f>HYPERLINK("http://www.autodoc.ru/Web/price/art/HNSFE10932?analog=on","HNSFE10932")</f>
        <v>HNSFE10932</v>
      </c>
      <c r="B2347" s="1" t="s">
        <v>3691</v>
      </c>
      <c r="C2347" s="1" t="s">
        <v>1181</v>
      </c>
      <c r="D2347" t="s">
        <v>3692</v>
      </c>
    </row>
    <row r="2348" spans="1:4" x14ac:dyDescent="0.25">
      <c r="A2348" s="4" t="str">
        <f>HYPERLINK("http://www.autodoc.ru/Web/price/art/HNSFE069F0?analog=on","HNSFE069F0")</f>
        <v>HNSFE069F0</v>
      </c>
      <c r="B2348" s="1" t="s">
        <v>3693</v>
      </c>
      <c r="C2348" s="1" t="s">
        <v>3694</v>
      </c>
      <c r="D2348" t="s">
        <v>3695</v>
      </c>
    </row>
    <row r="2349" spans="1:4" x14ac:dyDescent="0.25">
      <c r="A2349" s="3" t="s">
        <v>3696</v>
      </c>
      <c r="B2349" s="3"/>
      <c r="C2349" s="3"/>
      <c r="D2349" s="3"/>
    </row>
    <row r="2350" spans="1:4" x14ac:dyDescent="0.25">
      <c r="A2350" s="4" t="str">
        <f>HYPERLINK("http://www.autodoc.ru/Web/price/art/HNSFE12000L?analog=on","HNSFE12000L")</f>
        <v>HNSFE12000L</v>
      </c>
      <c r="B2350" s="1" t="s">
        <v>3697</v>
      </c>
      <c r="C2350" s="1" t="s">
        <v>3110</v>
      </c>
      <c r="D2350" t="s">
        <v>3698</v>
      </c>
    </row>
    <row r="2351" spans="1:4" x14ac:dyDescent="0.25">
      <c r="A2351" s="4" t="str">
        <f>HYPERLINK("http://www.autodoc.ru/Web/price/art/HNSFE12000R?analog=on","HNSFE12000R")</f>
        <v>HNSFE12000R</v>
      </c>
      <c r="B2351" s="1" t="s">
        <v>3699</v>
      </c>
      <c r="C2351" s="1" t="s">
        <v>3110</v>
      </c>
      <c r="D2351" t="s">
        <v>3700</v>
      </c>
    </row>
    <row r="2352" spans="1:4" x14ac:dyDescent="0.25">
      <c r="A2352" s="4" t="str">
        <f>HYPERLINK("http://www.autodoc.ru/Web/price/art/HNSFE12001L?analog=on","HNSFE12001L")</f>
        <v>HNSFE12001L</v>
      </c>
      <c r="B2352" s="1" t="s">
        <v>3701</v>
      </c>
      <c r="C2352" s="1" t="s">
        <v>3110</v>
      </c>
      <c r="D2352" t="s">
        <v>3702</v>
      </c>
    </row>
    <row r="2353" spans="1:4" x14ac:dyDescent="0.25">
      <c r="A2353" s="4" t="str">
        <f>HYPERLINK("http://www.autodoc.ru/Web/price/art/HNSFE12001R?analog=on","HNSFE12001R")</f>
        <v>HNSFE12001R</v>
      </c>
      <c r="B2353" s="1" t="s">
        <v>3703</v>
      </c>
      <c r="C2353" s="1" t="s">
        <v>3110</v>
      </c>
      <c r="D2353" t="s">
        <v>3704</v>
      </c>
    </row>
    <row r="2354" spans="1:4" x14ac:dyDescent="0.25">
      <c r="A2354" s="4" t="str">
        <f>HYPERLINK("http://www.autodoc.ru/Web/price/art/HNSFE14070L?analog=on","HNSFE14070L")</f>
        <v>HNSFE14070L</v>
      </c>
      <c r="B2354" s="1" t="s">
        <v>3705</v>
      </c>
      <c r="C2354" s="1" t="s">
        <v>2626</v>
      </c>
      <c r="D2354" t="s">
        <v>3706</v>
      </c>
    </row>
    <row r="2355" spans="1:4" x14ac:dyDescent="0.25">
      <c r="A2355" s="4" t="str">
        <f>HYPERLINK("http://www.autodoc.ru/Web/price/art/HNSFE12070L?analog=on","HNSFE12070L")</f>
        <v>HNSFE12070L</v>
      </c>
      <c r="B2355" s="1" t="s">
        <v>3707</v>
      </c>
      <c r="C2355" s="1" t="s">
        <v>3110</v>
      </c>
      <c r="D2355" t="s">
        <v>3708</v>
      </c>
    </row>
    <row r="2356" spans="1:4" x14ac:dyDescent="0.25">
      <c r="A2356" s="4" t="str">
        <f>HYPERLINK("http://www.autodoc.ru/Web/price/art/HNSFE14070R?analog=on","HNSFE14070R")</f>
        <v>HNSFE14070R</v>
      </c>
      <c r="B2356" s="1" t="s">
        <v>3709</v>
      </c>
      <c r="C2356" s="1" t="s">
        <v>2626</v>
      </c>
      <c r="D2356" t="s">
        <v>3710</v>
      </c>
    </row>
    <row r="2357" spans="1:4" x14ac:dyDescent="0.25">
      <c r="A2357" s="4" t="str">
        <f>HYPERLINK("http://www.autodoc.ru/Web/price/art/HNSFE12070R?analog=on","HNSFE12070R")</f>
        <v>HNSFE12070R</v>
      </c>
      <c r="B2357" s="1" t="s">
        <v>3711</v>
      </c>
      <c r="C2357" s="1" t="s">
        <v>3110</v>
      </c>
      <c r="D2357" t="s">
        <v>3712</v>
      </c>
    </row>
    <row r="2358" spans="1:4" x14ac:dyDescent="0.25">
      <c r="A2358" s="4" t="str">
        <f>HYPERLINK("http://www.autodoc.ru/Web/price/art/HNSFE12100?analog=on","HNSFE12100")</f>
        <v>HNSFE12100</v>
      </c>
      <c r="B2358" s="1" t="s">
        <v>3713</v>
      </c>
      <c r="C2358" s="1" t="s">
        <v>3110</v>
      </c>
      <c r="D2358" t="s">
        <v>3714</v>
      </c>
    </row>
    <row r="2359" spans="1:4" x14ac:dyDescent="0.25">
      <c r="A2359" s="4" t="str">
        <f>HYPERLINK("http://www.autodoc.ru/Web/price/art/HNSFE14100?analog=on","HNSFE14100")</f>
        <v>HNSFE14100</v>
      </c>
      <c r="B2359" s="1" t="s">
        <v>3715</v>
      </c>
      <c r="C2359" s="1" t="s">
        <v>2626</v>
      </c>
      <c r="D2359" t="s">
        <v>3716</v>
      </c>
    </row>
    <row r="2360" spans="1:4" x14ac:dyDescent="0.25">
      <c r="A2360" s="4" t="str">
        <f>HYPERLINK("http://www.autodoc.ru/Web/price/art/HNSFE12160?analog=on","HNSFE12160")</f>
        <v>HNSFE12160</v>
      </c>
      <c r="B2360" s="1" t="s">
        <v>3717</v>
      </c>
      <c r="C2360" s="1" t="s">
        <v>3110</v>
      </c>
      <c r="D2360" t="s">
        <v>3718</v>
      </c>
    </row>
    <row r="2361" spans="1:4" x14ac:dyDescent="0.25">
      <c r="A2361" s="4" t="str">
        <f>HYPERLINK("http://www.autodoc.ru/Web/price/art/HNSFE12161?analog=on","HNSFE12161")</f>
        <v>HNSFE12161</v>
      </c>
      <c r="B2361" s="1" t="s">
        <v>3719</v>
      </c>
      <c r="C2361" s="1" t="s">
        <v>3110</v>
      </c>
      <c r="D2361" t="s">
        <v>3720</v>
      </c>
    </row>
    <row r="2362" spans="1:4" x14ac:dyDescent="0.25">
      <c r="A2362" s="4" t="str">
        <f>HYPERLINK("http://www.autodoc.ru/Web/price/art/HNSFE12190?analog=on","HNSFE12190")</f>
        <v>HNSFE12190</v>
      </c>
      <c r="B2362" s="1" t="s">
        <v>3721</v>
      </c>
      <c r="C2362" s="1" t="s">
        <v>3110</v>
      </c>
      <c r="D2362" t="s">
        <v>3587</v>
      </c>
    </row>
    <row r="2363" spans="1:4" x14ac:dyDescent="0.25">
      <c r="A2363" s="4" t="str">
        <f>HYPERLINK("http://www.autodoc.ru/Web/price/art/HNSFE14190?analog=on","HNSFE14190")</f>
        <v>HNSFE14190</v>
      </c>
      <c r="B2363" s="1" t="s">
        <v>3722</v>
      </c>
      <c r="C2363" s="1" t="s">
        <v>2626</v>
      </c>
      <c r="D2363" t="s">
        <v>3587</v>
      </c>
    </row>
    <row r="2364" spans="1:4" x14ac:dyDescent="0.25">
      <c r="A2364" s="4" t="str">
        <f>HYPERLINK("http://www.autodoc.ru/Web/price/art/HNSFE14190L?analog=on","HNSFE14190L")</f>
        <v>HNSFE14190L</v>
      </c>
      <c r="B2364" s="1" t="s">
        <v>3723</v>
      </c>
      <c r="C2364" s="1" t="s">
        <v>2626</v>
      </c>
      <c r="D2364" t="s">
        <v>3724</v>
      </c>
    </row>
    <row r="2365" spans="1:4" x14ac:dyDescent="0.25">
      <c r="A2365" s="4" t="str">
        <f>HYPERLINK("http://www.autodoc.ru/Web/price/art/HNSFE14190R?analog=on","HNSFE14190R")</f>
        <v>HNSFE14190R</v>
      </c>
      <c r="B2365" s="1" t="s">
        <v>3725</v>
      </c>
      <c r="C2365" s="1" t="s">
        <v>2626</v>
      </c>
      <c r="D2365" t="s">
        <v>3726</v>
      </c>
    </row>
    <row r="2366" spans="1:4" x14ac:dyDescent="0.25">
      <c r="A2366" s="4" t="str">
        <f>HYPERLINK("http://www.autodoc.ru/Web/price/art/HNSFE12240?analog=on","HNSFE12240")</f>
        <v>HNSFE12240</v>
      </c>
      <c r="B2366" s="1" t="s">
        <v>3727</v>
      </c>
      <c r="C2366" s="1" t="s">
        <v>3110</v>
      </c>
      <c r="D2366" t="s">
        <v>3728</v>
      </c>
    </row>
    <row r="2367" spans="1:4" x14ac:dyDescent="0.25">
      <c r="A2367" s="4" t="str">
        <f>HYPERLINK("http://www.autodoc.ru/Web/price/art/HNSFE12270L?analog=on","HNSFE12270L")</f>
        <v>HNSFE12270L</v>
      </c>
      <c r="B2367" s="1" t="s">
        <v>3729</v>
      </c>
      <c r="C2367" s="1" t="s">
        <v>3110</v>
      </c>
      <c r="D2367" t="s">
        <v>3596</v>
      </c>
    </row>
    <row r="2368" spans="1:4" x14ac:dyDescent="0.25">
      <c r="A2368" s="4" t="str">
        <f>HYPERLINK("http://www.autodoc.ru/Web/price/art/HNSFE12270R?analog=on","HNSFE12270R")</f>
        <v>HNSFE12270R</v>
      </c>
      <c r="B2368" s="1" t="s">
        <v>3730</v>
      </c>
      <c r="C2368" s="1" t="s">
        <v>3110</v>
      </c>
      <c r="D2368" t="s">
        <v>3599</v>
      </c>
    </row>
    <row r="2369" spans="1:4" x14ac:dyDescent="0.25">
      <c r="A2369" s="4" t="str">
        <f>HYPERLINK("http://www.autodoc.ru/Web/price/art/HNSFE12271L?analog=on","HNSFE12271L")</f>
        <v>HNSFE12271L</v>
      </c>
      <c r="B2369" s="1" t="s">
        <v>3731</v>
      </c>
      <c r="C2369" s="1" t="s">
        <v>3110</v>
      </c>
      <c r="D2369" t="s">
        <v>3732</v>
      </c>
    </row>
    <row r="2370" spans="1:4" x14ac:dyDescent="0.25">
      <c r="A2370" s="4" t="str">
        <f>HYPERLINK("http://www.autodoc.ru/Web/price/art/HNSFE12271R?analog=on","HNSFE12271R")</f>
        <v>HNSFE12271R</v>
      </c>
      <c r="B2370" s="1" t="s">
        <v>3733</v>
      </c>
      <c r="C2370" s="1" t="s">
        <v>3110</v>
      </c>
      <c r="D2370" t="s">
        <v>3734</v>
      </c>
    </row>
    <row r="2371" spans="1:4" x14ac:dyDescent="0.25">
      <c r="A2371" s="4" t="str">
        <f>HYPERLINK("http://www.autodoc.ru/Web/price/art/HNSFE12300L?analog=on","HNSFE12300L")</f>
        <v>HNSFE12300L</v>
      </c>
      <c r="B2371" s="1" t="s">
        <v>3735</v>
      </c>
      <c r="C2371" s="1" t="s">
        <v>3110</v>
      </c>
      <c r="D2371" t="s">
        <v>3608</v>
      </c>
    </row>
    <row r="2372" spans="1:4" x14ac:dyDescent="0.25">
      <c r="A2372" s="4" t="str">
        <f>HYPERLINK("http://www.autodoc.ru/Web/price/art/HNSFE12300R?analog=on","HNSFE12300R")</f>
        <v>HNSFE12300R</v>
      </c>
      <c r="B2372" s="1" t="s">
        <v>3736</v>
      </c>
      <c r="C2372" s="1" t="s">
        <v>3110</v>
      </c>
      <c r="D2372" t="s">
        <v>3612</v>
      </c>
    </row>
    <row r="2373" spans="1:4" x14ac:dyDescent="0.25">
      <c r="A2373" s="4" t="str">
        <f>HYPERLINK("http://www.autodoc.ru/Web/price/art/HNSFE12301L?analog=on","HNSFE12301L")</f>
        <v>HNSFE12301L</v>
      </c>
      <c r="B2373" s="1" t="s">
        <v>3735</v>
      </c>
      <c r="C2373" s="1" t="s">
        <v>3110</v>
      </c>
      <c r="D2373" t="s">
        <v>3606</v>
      </c>
    </row>
    <row r="2374" spans="1:4" x14ac:dyDescent="0.25">
      <c r="A2374" s="4" t="str">
        <f>HYPERLINK("http://www.autodoc.ru/Web/price/art/HNSFE12301R?analog=on","HNSFE12301R")</f>
        <v>HNSFE12301R</v>
      </c>
      <c r="B2374" s="1" t="s">
        <v>3736</v>
      </c>
      <c r="C2374" s="1" t="s">
        <v>3110</v>
      </c>
      <c r="D2374" t="s">
        <v>3610</v>
      </c>
    </row>
    <row r="2375" spans="1:4" x14ac:dyDescent="0.25">
      <c r="A2375" s="4" t="str">
        <f>HYPERLINK("http://www.autodoc.ru/Web/price/art/HNSFE12330?analog=on","HNSFE12330")</f>
        <v>HNSFE12330</v>
      </c>
      <c r="B2375" s="1" t="s">
        <v>3737</v>
      </c>
      <c r="C2375" s="1" t="s">
        <v>3110</v>
      </c>
      <c r="D2375" t="s">
        <v>3616</v>
      </c>
    </row>
    <row r="2376" spans="1:4" x14ac:dyDescent="0.25">
      <c r="A2376" s="4" t="str">
        <f>HYPERLINK("http://www.autodoc.ru/Web/price/art/HNSFE12380?analog=on","HNSFE12380")</f>
        <v>HNSFE12380</v>
      </c>
      <c r="B2376" s="1" t="s">
        <v>3738</v>
      </c>
      <c r="C2376" s="1" t="s">
        <v>3110</v>
      </c>
      <c r="D2376" t="s">
        <v>3623</v>
      </c>
    </row>
    <row r="2377" spans="1:4" x14ac:dyDescent="0.25">
      <c r="A2377" s="4" t="str">
        <f>HYPERLINK("http://www.autodoc.ru/Web/price/art/HNSFE124A0N?analog=on","HNSFE124A0N")</f>
        <v>HNSFE124A0N</v>
      </c>
      <c r="C2377" s="1" t="s">
        <v>3110</v>
      </c>
      <c r="D2377" t="s">
        <v>3625</v>
      </c>
    </row>
    <row r="2378" spans="1:4" x14ac:dyDescent="0.25">
      <c r="A2378" s="4" t="str">
        <f>HYPERLINK("http://www.autodoc.ru/Web/price/art/HNSFE124A1N?analog=on","HNSFE124A1N")</f>
        <v>HNSFE124A1N</v>
      </c>
      <c r="C2378" s="1" t="s">
        <v>3110</v>
      </c>
      <c r="D2378" t="s">
        <v>3739</v>
      </c>
    </row>
    <row r="2379" spans="1:4" x14ac:dyDescent="0.25">
      <c r="A2379" s="4" t="str">
        <f>HYPERLINK("http://www.autodoc.ru/Web/price/art/HNSFE124B0N?analog=on","HNSFE124B0N")</f>
        <v>HNSFE124B0N</v>
      </c>
      <c r="C2379" s="1" t="s">
        <v>3110</v>
      </c>
      <c r="D2379" t="s">
        <v>3740</v>
      </c>
    </row>
    <row r="2380" spans="1:4" x14ac:dyDescent="0.25">
      <c r="A2380" s="4" t="str">
        <f>HYPERLINK("http://www.autodoc.ru/Web/price/art/HNSFE124D0L?analog=on","HNSFE124D0L")</f>
        <v>HNSFE124D0L</v>
      </c>
      <c r="B2380" s="1" t="s">
        <v>3741</v>
      </c>
      <c r="C2380" s="1" t="s">
        <v>3110</v>
      </c>
      <c r="D2380" t="s">
        <v>3742</v>
      </c>
    </row>
    <row r="2381" spans="1:4" x14ac:dyDescent="0.25">
      <c r="A2381" s="4" t="str">
        <f>HYPERLINK("http://www.autodoc.ru/Web/price/art/HNSFE124D0R?analog=on","HNSFE124D0R")</f>
        <v>HNSFE124D0R</v>
      </c>
      <c r="B2381" s="1" t="s">
        <v>3743</v>
      </c>
      <c r="C2381" s="1" t="s">
        <v>3110</v>
      </c>
      <c r="D2381" t="s">
        <v>3744</v>
      </c>
    </row>
    <row r="2382" spans="1:4" x14ac:dyDescent="0.25">
      <c r="A2382" s="4" t="str">
        <f>HYPERLINK("http://www.autodoc.ru/Web/price/art/HNSFE12450L?analog=on","HNSFE12450L")</f>
        <v>HNSFE12450L</v>
      </c>
      <c r="B2382" s="1" t="s">
        <v>3745</v>
      </c>
      <c r="C2382" s="1" t="s">
        <v>3110</v>
      </c>
      <c r="D2382" t="s">
        <v>3746</v>
      </c>
    </row>
    <row r="2383" spans="1:4" x14ac:dyDescent="0.25">
      <c r="A2383" s="4" t="str">
        <f>HYPERLINK("http://www.autodoc.ru/Web/price/art/HNSFE12450R?analog=on","HNSFE12450R")</f>
        <v>HNSFE12450R</v>
      </c>
      <c r="B2383" s="1" t="s">
        <v>3747</v>
      </c>
      <c r="C2383" s="1" t="s">
        <v>3110</v>
      </c>
      <c r="D2383" t="s">
        <v>3748</v>
      </c>
    </row>
    <row r="2384" spans="1:4" x14ac:dyDescent="0.25">
      <c r="A2384" s="4" t="str">
        <f>HYPERLINK("http://www.autodoc.ru/Web/price/art/HNSFE14450L?analog=on","HNSFE14450L")</f>
        <v>HNSFE14450L</v>
      </c>
      <c r="B2384" s="1" t="s">
        <v>3749</v>
      </c>
      <c r="C2384" s="1" t="s">
        <v>2626</v>
      </c>
      <c r="D2384" t="s">
        <v>3750</v>
      </c>
    </row>
    <row r="2385" spans="1:4" x14ac:dyDescent="0.25">
      <c r="A2385" s="4" t="str">
        <f>HYPERLINK("http://www.autodoc.ru/Web/price/art/HNSFE14450R?analog=on","HNSFE14450R")</f>
        <v>HNSFE14450R</v>
      </c>
      <c r="B2385" s="1" t="s">
        <v>3751</v>
      </c>
      <c r="C2385" s="1" t="s">
        <v>2626</v>
      </c>
      <c r="D2385" t="s">
        <v>3752</v>
      </c>
    </row>
    <row r="2386" spans="1:4" x14ac:dyDescent="0.25">
      <c r="A2386" s="4" t="str">
        <f>HYPERLINK("http://www.autodoc.ru/Web/price/art/HNSFE12451L?analog=on","HNSFE12451L")</f>
        <v>HNSFE12451L</v>
      </c>
      <c r="B2386" s="1" t="s">
        <v>3753</v>
      </c>
      <c r="C2386" s="1" t="s">
        <v>3110</v>
      </c>
      <c r="D2386" t="s">
        <v>3754</v>
      </c>
    </row>
    <row r="2387" spans="1:4" x14ac:dyDescent="0.25">
      <c r="A2387" s="4" t="str">
        <f>HYPERLINK("http://www.autodoc.ru/Web/price/art/HNSFE12451R?analog=on","HNSFE12451R")</f>
        <v>HNSFE12451R</v>
      </c>
      <c r="B2387" s="1" t="s">
        <v>3755</v>
      </c>
      <c r="C2387" s="1" t="s">
        <v>3110</v>
      </c>
      <c r="D2387" t="s">
        <v>3756</v>
      </c>
    </row>
    <row r="2388" spans="1:4" x14ac:dyDescent="0.25">
      <c r="A2388" s="4" t="str">
        <f>HYPERLINK("http://www.autodoc.ru/Web/price/art/HNSFE12452L?analog=on","HNSFE12452L")</f>
        <v>HNSFE12452L</v>
      </c>
      <c r="B2388" s="1" t="s">
        <v>3745</v>
      </c>
      <c r="C2388" s="1" t="s">
        <v>3110</v>
      </c>
      <c r="D2388" t="s">
        <v>3757</v>
      </c>
    </row>
    <row r="2389" spans="1:4" x14ac:dyDescent="0.25">
      <c r="A2389" s="4" t="str">
        <f>HYPERLINK("http://www.autodoc.ru/Web/price/art/HNSFE12452R?analog=on","HNSFE12452R")</f>
        <v>HNSFE12452R</v>
      </c>
      <c r="B2389" s="1" t="s">
        <v>3747</v>
      </c>
      <c r="C2389" s="1" t="s">
        <v>3110</v>
      </c>
      <c r="D2389" t="s">
        <v>3758</v>
      </c>
    </row>
    <row r="2390" spans="1:4" x14ac:dyDescent="0.25">
      <c r="A2390" s="4" t="str">
        <f>HYPERLINK("http://www.autodoc.ru/Web/price/art/HNSFE12510L?analog=on","HNSFE12510L")</f>
        <v>HNSFE12510L</v>
      </c>
      <c r="B2390" s="1" t="s">
        <v>3759</v>
      </c>
      <c r="C2390" s="1" t="s">
        <v>3110</v>
      </c>
      <c r="D2390" t="s">
        <v>3760</v>
      </c>
    </row>
    <row r="2391" spans="1:4" x14ac:dyDescent="0.25">
      <c r="A2391" s="4" t="str">
        <f>HYPERLINK("http://www.autodoc.ru/Web/price/art/HNSFE12510R?analog=on","HNSFE12510R")</f>
        <v>HNSFE12510R</v>
      </c>
      <c r="B2391" s="1" t="s">
        <v>3761</v>
      </c>
      <c r="C2391" s="1" t="s">
        <v>3110</v>
      </c>
      <c r="D2391" t="s">
        <v>3762</v>
      </c>
    </row>
    <row r="2392" spans="1:4" x14ac:dyDescent="0.25">
      <c r="A2392" s="4" t="str">
        <f>HYPERLINK("http://www.autodoc.ru/Web/price/art/HNSFE12520L?analog=on","HNSFE12520L")</f>
        <v>HNSFE12520L</v>
      </c>
      <c r="B2392" s="1" t="s">
        <v>3763</v>
      </c>
      <c r="C2392" s="1" t="s">
        <v>3110</v>
      </c>
      <c r="D2392" t="s">
        <v>3764</v>
      </c>
    </row>
    <row r="2393" spans="1:4" x14ac:dyDescent="0.25">
      <c r="A2393" s="4" t="str">
        <f>HYPERLINK("http://www.autodoc.ru/Web/price/art/HNSFE12520R?analog=on","HNSFE12520R")</f>
        <v>HNSFE12520R</v>
      </c>
      <c r="B2393" s="1" t="s">
        <v>3765</v>
      </c>
      <c r="C2393" s="1" t="s">
        <v>3110</v>
      </c>
      <c r="D2393" t="s">
        <v>3766</v>
      </c>
    </row>
    <row r="2394" spans="1:4" x14ac:dyDescent="0.25">
      <c r="A2394" s="4" t="str">
        <f>HYPERLINK("http://www.autodoc.ru/Web/price/art/HNSFE12600?analog=on","HNSFE12600")</f>
        <v>HNSFE12600</v>
      </c>
      <c r="B2394" s="1" t="s">
        <v>3767</v>
      </c>
      <c r="C2394" s="1" t="s">
        <v>3110</v>
      </c>
      <c r="D2394" t="s">
        <v>3642</v>
      </c>
    </row>
    <row r="2395" spans="1:4" x14ac:dyDescent="0.25">
      <c r="A2395" s="4" t="str">
        <f>HYPERLINK("http://www.autodoc.ru/Web/price/art/HNSFE12640?analog=on","HNSFE12640")</f>
        <v>HNSFE12640</v>
      </c>
      <c r="B2395" s="1" t="s">
        <v>3768</v>
      </c>
      <c r="C2395" s="1" t="s">
        <v>3110</v>
      </c>
      <c r="D2395" t="s">
        <v>3769</v>
      </c>
    </row>
    <row r="2396" spans="1:4" x14ac:dyDescent="0.25">
      <c r="A2396" s="4" t="str">
        <f>HYPERLINK("http://www.autodoc.ru/Web/price/art/HNSFE12641?analog=on","HNSFE12641")</f>
        <v>HNSFE12641</v>
      </c>
      <c r="B2396" s="1" t="s">
        <v>3770</v>
      </c>
      <c r="C2396" s="1" t="s">
        <v>3110</v>
      </c>
      <c r="D2396" t="s">
        <v>3771</v>
      </c>
    </row>
    <row r="2397" spans="1:4" x14ac:dyDescent="0.25">
      <c r="A2397" s="4" t="str">
        <f>HYPERLINK("http://www.autodoc.ru/Web/price/art/HNSFE12642?analog=on","HNSFE12642")</f>
        <v>HNSFE12642</v>
      </c>
      <c r="B2397" s="1" t="s">
        <v>3772</v>
      </c>
      <c r="C2397" s="1" t="s">
        <v>3110</v>
      </c>
      <c r="D2397" t="s">
        <v>3773</v>
      </c>
    </row>
    <row r="2398" spans="1:4" x14ac:dyDescent="0.25">
      <c r="A2398" s="4" t="str">
        <f>HYPERLINK("http://www.autodoc.ru/Web/price/art/HNSFE12700?analog=on","HNSFE12700")</f>
        <v>HNSFE12700</v>
      </c>
      <c r="B2398" s="1" t="s">
        <v>3774</v>
      </c>
      <c r="C2398" s="1" t="s">
        <v>3110</v>
      </c>
      <c r="D2398" t="s">
        <v>3654</v>
      </c>
    </row>
    <row r="2399" spans="1:4" x14ac:dyDescent="0.25">
      <c r="A2399" s="4" t="str">
        <f>HYPERLINK("http://www.autodoc.ru/Web/price/art/HNSFE12730L?analog=on","HNSFE12730L")</f>
        <v>HNSFE12730L</v>
      </c>
      <c r="B2399" s="1" t="s">
        <v>3775</v>
      </c>
      <c r="C2399" s="1" t="s">
        <v>3110</v>
      </c>
      <c r="D2399" t="s">
        <v>3776</v>
      </c>
    </row>
    <row r="2400" spans="1:4" x14ac:dyDescent="0.25">
      <c r="A2400" s="4" t="str">
        <f>HYPERLINK("http://www.autodoc.ru/Web/price/art/HNSFE12730R?analog=on","HNSFE12730R")</f>
        <v>HNSFE12730R</v>
      </c>
      <c r="B2400" s="1" t="s">
        <v>3777</v>
      </c>
      <c r="C2400" s="1" t="s">
        <v>3110</v>
      </c>
      <c r="D2400" t="s">
        <v>3778</v>
      </c>
    </row>
    <row r="2401" spans="1:4" x14ac:dyDescent="0.25">
      <c r="A2401" s="4" t="str">
        <f>HYPERLINK("http://www.autodoc.ru/Web/price/art/HNSFE12740L?analog=on","HNSFE12740L")</f>
        <v>HNSFE12740L</v>
      </c>
      <c r="B2401" s="1" t="s">
        <v>3779</v>
      </c>
      <c r="C2401" s="1" t="s">
        <v>3110</v>
      </c>
      <c r="D2401" t="s">
        <v>3780</v>
      </c>
    </row>
    <row r="2402" spans="1:4" x14ac:dyDescent="0.25">
      <c r="A2402" s="4" t="str">
        <f>HYPERLINK("http://www.autodoc.ru/Web/price/art/HNSFE12740R?analog=on","HNSFE12740R")</f>
        <v>HNSFE12740R</v>
      </c>
      <c r="B2402" s="1" t="s">
        <v>3781</v>
      </c>
      <c r="C2402" s="1" t="s">
        <v>3110</v>
      </c>
      <c r="D2402" t="s">
        <v>3782</v>
      </c>
    </row>
    <row r="2403" spans="1:4" x14ac:dyDescent="0.25">
      <c r="A2403" s="4" t="str">
        <f>HYPERLINK("http://www.autodoc.ru/Web/price/art/HNSFE12930?analog=on","HNSFE12930")</f>
        <v>HNSFE12930</v>
      </c>
      <c r="B2403" s="1" t="s">
        <v>3783</v>
      </c>
      <c r="C2403" s="1" t="s">
        <v>3110</v>
      </c>
      <c r="D2403" t="s">
        <v>3784</v>
      </c>
    </row>
    <row r="2404" spans="1:4" x14ac:dyDescent="0.25">
      <c r="A2404" s="4" t="str">
        <f>HYPERLINK("http://www.autodoc.ru/Web/price/art/HNSFE129C0L?analog=on","HNSFE129C0L")</f>
        <v>HNSFE129C0L</v>
      </c>
      <c r="B2404" s="1" t="s">
        <v>3785</v>
      </c>
      <c r="C2404" s="1" t="s">
        <v>3110</v>
      </c>
      <c r="D2404" t="s">
        <v>3786</v>
      </c>
    </row>
    <row r="2405" spans="1:4" x14ac:dyDescent="0.25">
      <c r="A2405" s="4" t="str">
        <f>HYPERLINK("http://www.autodoc.ru/Web/price/art/HNSFE129C0R?analog=on","HNSFE129C0R")</f>
        <v>HNSFE129C0R</v>
      </c>
      <c r="B2405" s="1" t="s">
        <v>3787</v>
      </c>
      <c r="C2405" s="1" t="s">
        <v>3110</v>
      </c>
      <c r="D2405" t="s">
        <v>3788</v>
      </c>
    </row>
    <row r="2406" spans="1:4" x14ac:dyDescent="0.25">
      <c r="A2406" s="4" t="str">
        <f>HYPERLINK("http://www.autodoc.ru/Web/price/art/HNSFE10931?analog=on","HNSFE10931")</f>
        <v>HNSFE10931</v>
      </c>
      <c r="B2406" s="1" t="s">
        <v>3687</v>
      </c>
      <c r="C2406" s="1" t="s">
        <v>1181</v>
      </c>
      <c r="D2406" t="s">
        <v>3688</v>
      </c>
    </row>
    <row r="2407" spans="1:4" x14ac:dyDescent="0.25">
      <c r="A2407" s="4" t="str">
        <f>HYPERLINK("http://www.autodoc.ru/Web/price/art/HNSFE12931?analog=on","HNSFE12931")</f>
        <v>HNSFE12931</v>
      </c>
      <c r="B2407" s="1" t="s">
        <v>3783</v>
      </c>
      <c r="C2407" s="1" t="s">
        <v>3110</v>
      </c>
      <c r="D2407" t="s">
        <v>3784</v>
      </c>
    </row>
    <row r="2408" spans="1:4" x14ac:dyDescent="0.25">
      <c r="A2408" s="4" t="str">
        <f>HYPERLINK("http://www.autodoc.ru/Web/price/art/HNSFE12932?analog=on","HNSFE12932")</f>
        <v>HNSFE12932</v>
      </c>
      <c r="B2408" s="1" t="s">
        <v>3789</v>
      </c>
      <c r="C2408" s="1" t="s">
        <v>3110</v>
      </c>
      <c r="D2408" t="s">
        <v>3790</v>
      </c>
    </row>
    <row r="2409" spans="1:4" x14ac:dyDescent="0.25">
      <c r="A2409" s="4" t="str">
        <f>HYPERLINK("http://www.autodoc.ru/Web/price/art/HNSFE129F0?analog=on","HNSFE129F0")</f>
        <v>HNSFE129F0</v>
      </c>
      <c r="B2409" s="1" t="s">
        <v>3791</v>
      </c>
      <c r="C2409" s="1" t="s">
        <v>3110</v>
      </c>
      <c r="D2409" t="s">
        <v>3792</v>
      </c>
    </row>
    <row r="2410" spans="1:4" x14ac:dyDescent="0.25">
      <c r="A2410" s="3" t="s">
        <v>3793</v>
      </c>
      <c r="B2410" s="3"/>
      <c r="C2410" s="3"/>
      <c r="D2410" s="3"/>
    </row>
    <row r="2411" spans="1:4" x14ac:dyDescent="0.25">
      <c r="A2411" s="4" t="str">
        <f>HYPERLINK("http://www.autodoc.ru/Web/price/art/HNSFE18000L?analog=on","HNSFE18000L")</f>
        <v>HNSFE18000L</v>
      </c>
      <c r="B2411" s="1" t="s">
        <v>3794</v>
      </c>
      <c r="C2411" s="1" t="s">
        <v>2457</v>
      </c>
      <c r="D2411" t="s">
        <v>3795</v>
      </c>
    </row>
    <row r="2412" spans="1:4" x14ac:dyDescent="0.25">
      <c r="A2412" s="4" t="str">
        <f>HYPERLINK("http://www.autodoc.ru/Web/price/art/HNSFE18000R?analog=on","HNSFE18000R")</f>
        <v>HNSFE18000R</v>
      </c>
      <c r="B2412" s="1" t="s">
        <v>3796</v>
      </c>
      <c r="C2412" s="1" t="s">
        <v>2457</v>
      </c>
      <c r="D2412" t="s">
        <v>3797</v>
      </c>
    </row>
    <row r="2413" spans="1:4" x14ac:dyDescent="0.25">
      <c r="A2413" s="4" t="str">
        <f>HYPERLINK("http://www.autodoc.ru/Web/price/art/HNSFE18001L?analog=on","HNSFE18001L")</f>
        <v>HNSFE18001L</v>
      </c>
      <c r="B2413" s="1" t="s">
        <v>3798</v>
      </c>
      <c r="C2413" s="1" t="s">
        <v>2457</v>
      </c>
      <c r="D2413" t="s">
        <v>3799</v>
      </c>
    </row>
    <row r="2414" spans="1:4" x14ac:dyDescent="0.25">
      <c r="A2414" s="4" t="str">
        <f>HYPERLINK("http://www.autodoc.ru/Web/price/art/HNSFE18001R?analog=on","HNSFE18001R")</f>
        <v>HNSFE18001R</v>
      </c>
      <c r="B2414" s="1" t="s">
        <v>3800</v>
      </c>
      <c r="C2414" s="1" t="s">
        <v>2457</v>
      </c>
      <c r="D2414" t="s">
        <v>3801</v>
      </c>
    </row>
    <row r="2415" spans="1:4" x14ac:dyDescent="0.25">
      <c r="A2415" s="4" t="str">
        <f>HYPERLINK("http://www.autodoc.ru/Web/price/art/HNSFE18070L?analog=on","HNSFE18070L")</f>
        <v>HNSFE18070L</v>
      </c>
      <c r="B2415" s="1" t="s">
        <v>3802</v>
      </c>
      <c r="C2415" s="1" t="s">
        <v>2457</v>
      </c>
      <c r="D2415" t="s">
        <v>3803</v>
      </c>
    </row>
    <row r="2416" spans="1:4" x14ac:dyDescent="0.25">
      <c r="A2416" s="4" t="str">
        <f>HYPERLINK("http://www.autodoc.ru/Web/price/art/HNSFE18070R?analog=on","HNSFE18070R")</f>
        <v>HNSFE18070R</v>
      </c>
      <c r="B2416" s="1" t="s">
        <v>3804</v>
      </c>
      <c r="C2416" s="1" t="s">
        <v>2457</v>
      </c>
      <c r="D2416" t="s">
        <v>3805</v>
      </c>
    </row>
    <row r="2417" spans="1:4" x14ac:dyDescent="0.25">
      <c r="A2417" s="4" t="str">
        <f>HYPERLINK("http://www.autodoc.ru/Web/price/art/HNSFE18100?analog=on","HNSFE18100")</f>
        <v>HNSFE18100</v>
      </c>
      <c r="B2417" s="1" t="s">
        <v>3806</v>
      </c>
      <c r="C2417" s="1" t="s">
        <v>2457</v>
      </c>
      <c r="D2417" t="s">
        <v>3714</v>
      </c>
    </row>
    <row r="2418" spans="1:4" x14ac:dyDescent="0.25">
      <c r="A2418" s="4" t="str">
        <f>HYPERLINK("http://www.autodoc.ru/Web/price/art/HNSFE18120?analog=on","HNSFE18120")</f>
        <v>HNSFE18120</v>
      </c>
      <c r="B2418" s="1" t="s">
        <v>3807</v>
      </c>
      <c r="C2418" s="1" t="s">
        <v>2457</v>
      </c>
      <c r="D2418" t="s">
        <v>3808</v>
      </c>
    </row>
    <row r="2419" spans="1:4" x14ac:dyDescent="0.25">
      <c r="A2419" s="4" t="str">
        <f>HYPERLINK("http://www.autodoc.ru/Web/price/art/HNSFE18160?analog=on","HNSFE18160")</f>
        <v>HNSFE18160</v>
      </c>
      <c r="B2419" s="1" t="s">
        <v>3809</v>
      </c>
      <c r="C2419" s="1" t="s">
        <v>2457</v>
      </c>
      <c r="D2419" t="s">
        <v>3585</v>
      </c>
    </row>
    <row r="2420" spans="1:4" x14ac:dyDescent="0.25">
      <c r="A2420" s="4" t="str">
        <f>HYPERLINK("http://www.autodoc.ru/Web/price/art/HNSFE18161?analog=on","HNSFE18161")</f>
        <v>HNSFE18161</v>
      </c>
      <c r="B2420" s="1" t="s">
        <v>3810</v>
      </c>
      <c r="C2420" s="1" t="s">
        <v>2457</v>
      </c>
      <c r="D2420" t="s">
        <v>3720</v>
      </c>
    </row>
    <row r="2421" spans="1:4" x14ac:dyDescent="0.25">
      <c r="A2421" s="4" t="str">
        <f>HYPERLINK("http://www.autodoc.ru/Web/price/art/HNSFE18190?analog=on","HNSFE18190")</f>
        <v>HNSFE18190</v>
      </c>
      <c r="B2421" s="1" t="s">
        <v>3811</v>
      </c>
      <c r="C2421" s="1" t="s">
        <v>2457</v>
      </c>
      <c r="D2421" t="s">
        <v>3587</v>
      </c>
    </row>
    <row r="2422" spans="1:4" x14ac:dyDescent="0.25">
      <c r="A2422" s="4" t="str">
        <f>HYPERLINK("http://www.autodoc.ru/Web/price/art/HNSFE18300L?analog=on","HNSFE18300L")</f>
        <v>HNSFE18300L</v>
      </c>
      <c r="B2422" s="1" t="s">
        <v>3812</v>
      </c>
      <c r="C2422" s="1" t="s">
        <v>2457</v>
      </c>
      <c r="D2422" t="s">
        <v>3606</v>
      </c>
    </row>
    <row r="2423" spans="1:4" x14ac:dyDescent="0.25">
      <c r="A2423" s="4" t="str">
        <f>HYPERLINK("http://www.autodoc.ru/Web/price/art/HNSFE18300R?analog=on","HNSFE18300R")</f>
        <v>HNSFE18300R</v>
      </c>
      <c r="B2423" s="1" t="s">
        <v>3813</v>
      </c>
      <c r="C2423" s="1" t="s">
        <v>2457</v>
      </c>
      <c r="D2423" t="s">
        <v>3610</v>
      </c>
    </row>
    <row r="2424" spans="1:4" x14ac:dyDescent="0.25">
      <c r="A2424" s="4" t="str">
        <f>HYPERLINK("http://www.autodoc.ru/Web/price/art/HNSFE18380?analog=on","HNSFE18380")</f>
        <v>HNSFE18380</v>
      </c>
      <c r="B2424" s="1" t="s">
        <v>3814</v>
      </c>
      <c r="C2424" s="1" t="s">
        <v>2457</v>
      </c>
      <c r="D2424" t="s">
        <v>3623</v>
      </c>
    </row>
    <row r="2425" spans="1:4" x14ac:dyDescent="0.25">
      <c r="A2425" s="4" t="str">
        <f>HYPERLINK("http://www.autodoc.ru/Web/price/art/HNSFE18730L?analog=on","HNSFE18730L")</f>
        <v>HNSFE18730L</v>
      </c>
      <c r="B2425" s="1" t="s">
        <v>3815</v>
      </c>
      <c r="C2425" s="1" t="s">
        <v>2457</v>
      </c>
      <c r="D2425" t="s">
        <v>3776</v>
      </c>
    </row>
    <row r="2426" spans="1:4" x14ac:dyDescent="0.25">
      <c r="A2426" s="4" t="str">
        <f>HYPERLINK("http://www.autodoc.ru/Web/price/art/HNSFE18730R?analog=on","HNSFE18730R")</f>
        <v>HNSFE18730R</v>
      </c>
      <c r="B2426" s="1" t="s">
        <v>3816</v>
      </c>
      <c r="C2426" s="1" t="s">
        <v>2457</v>
      </c>
      <c r="D2426" t="s">
        <v>3778</v>
      </c>
    </row>
    <row r="2427" spans="1:4" x14ac:dyDescent="0.25">
      <c r="A2427" s="4" t="str">
        <f>HYPERLINK("http://www.autodoc.ru/Web/price/art/HNSFE18740L?analog=on","HNSFE18740L")</f>
        <v>HNSFE18740L</v>
      </c>
      <c r="B2427" s="1" t="s">
        <v>3817</v>
      </c>
      <c r="C2427" s="1" t="s">
        <v>2457</v>
      </c>
      <c r="D2427" t="s">
        <v>3666</v>
      </c>
    </row>
    <row r="2428" spans="1:4" x14ac:dyDescent="0.25">
      <c r="A2428" s="4" t="str">
        <f>HYPERLINK("http://www.autodoc.ru/Web/price/art/HNSFE18740R?analog=on","HNSFE18740R")</f>
        <v>HNSFE18740R</v>
      </c>
      <c r="B2428" s="1" t="s">
        <v>3818</v>
      </c>
      <c r="C2428" s="1" t="s">
        <v>2457</v>
      </c>
      <c r="D2428" t="s">
        <v>3668</v>
      </c>
    </row>
    <row r="2429" spans="1:4" x14ac:dyDescent="0.25">
      <c r="A2429" s="4" t="str">
        <f>HYPERLINK("http://www.autodoc.ru/Web/price/art/HNSFE18750L?analog=on","HNSFE18750L")</f>
        <v>HNSFE18750L</v>
      </c>
      <c r="B2429" s="1" t="s">
        <v>3819</v>
      </c>
      <c r="C2429" s="1" t="s">
        <v>2457</v>
      </c>
      <c r="D2429" t="s">
        <v>3820</v>
      </c>
    </row>
    <row r="2430" spans="1:4" x14ac:dyDescent="0.25">
      <c r="A2430" s="4" t="str">
        <f>HYPERLINK("http://www.autodoc.ru/Web/price/art/HNSFE18750R?analog=on","HNSFE18750R")</f>
        <v>HNSFE18750R</v>
      </c>
      <c r="B2430" s="1" t="s">
        <v>3821</v>
      </c>
      <c r="C2430" s="1" t="s">
        <v>2457</v>
      </c>
      <c r="D2430" t="s">
        <v>3822</v>
      </c>
    </row>
    <row r="2431" spans="1:4" x14ac:dyDescent="0.25">
      <c r="A2431" s="3" t="s">
        <v>3823</v>
      </c>
      <c r="B2431" s="3"/>
      <c r="C2431" s="3"/>
      <c r="D2431" s="3"/>
    </row>
    <row r="2432" spans="1:4" x14ac:dyDescent="0.25">
      <c r="A2432" s="4" t="str">
        <f>HYPERLINK("http://www.autodoc.ru/Web/price/art/HNSFE01001L?analog=on","HNSFE01001L")</f>
        <v>HNSFE01001L</v>
      </c>
      <c r="B2432" s="1" t="s">
        <v>3824</v>
      </c>
      <c r="C2432" s="1" t="s">
        <v>1431</v>
      </c>
      <c r="D2432" t="s">
        <v>3825</v>
      </c>
    </row>
    <row r="2433" spans="1:4" x14ac:dyDescent="0.25">
      <c r="A2433" s="4" t="str">
        <f>HYPERLINK("http://www.autodoc.ru/Web/price/art/HNSFE01001R?analog=on","HNSFE01001R")</f>
        <v>HNSFE01001R</v>
      </c>
      <c r="B2433" s="1" t="s">
        <v>3826</v>
      </c>
      <c r="C2433" s="1" t="s">
        <v>1431</v>
      </c>
      <c r="D2433" t="s">
        <v>3827</v>
      </c>
    </row>
    <row r="2434" spans="1:4" x14ac:dyDescent="0.25">
      <c r="A2434" s="4" t="str">
        <f>HYPERLINK("http://www.autodoc.ru/Web/price/art/HNSFE01003L?analog=on","HNSFE01003L")</f>
        <v>HNSFE01003L</v>
      </c>
      <c r="B2434" s="1" t="s">
        <v>3828</v>
      </c>
      <c r="C2434" s="1" t="s">
        <v>1431</v>
      </c>
      <c r="D2434" t="s">
        <v>3829</v>
      </c>
    </row>
    <row r="2435" spans="1:4" x14ac:dyDescent="0.25">
      <c r="A2435" s="4" t="str">
        <f>HYPERLINK("http://www.autodoc.ru/Web/price/art/HNSFE01003R?analog=on","HNSFE01003R")</f>
        <v>HNSFE01003R</v>
      </c>
      <c r="B2435" s="1" t="s">
        <v>3830</v>
      </c>
      <c r="C2435" s="1" t="s">
        <v>1431</v>
      </c>
      <c r="D2435" t="s">
        <v>3831</v>
      </c>
    </row>
    <row r="2436" spans="1:4" x14ac:dyDescent="0.25">
      <c r="A2436" s="4" t="str">
        <f>HYPERLINK("http://www.autodoc.ru/Web/price/art/HNSFE01004L?analog=on","HNSFE01004L")</f>
        <v>HNSFE01004L</v>
      </c>
      <c r="B2436" s="1" t="s">
        <v>3832</v>
      </c>
      <c r="C2436" s="1" t="s">
        <v>1431</v>
      </c>
      <c r="D2436" t="s">
        <v>3833</v>
      </c>
    </row>
    <row r="2437" spans="1:4" x14ac:dyDescent="0.25">
      <c r="A2437" s="4" t="str">
        <f>HYPERLINK("http://www.autodoc.ru/Web/price/art/HNSFE01004R?analog=on","HNSFE01004R")</f>
        <v>HNSFE01004R</v>
      </c>
      <c r="B2437" s="1" t="s">
        <v>3834</v>
      </c>
      <c r="C2437" s="1" t="s">
        <v>1431</v>
      </c>
      <c r="D2437" t="s">
        <v>3835</v>
      </c>
    </row>
    <row r="2438" spans="1:4" x14ac:dyDescent="0.25">
      <c r="A2438" s="4" t="str">
        <f>HYPERLINK("http://www.autodoc.ru/Web/price/art/HNSFE01070Z?analog=on","HNSFE01070Z")</f>
        <v>HNSFE01070Z</v>
      </c>
      <c r="B2438" s="1" t="s">
        <v>3836</v>
      </c>
      <c r="C2438" s="1" t="s">
        <v>1431</v>
      </c>
      <c r="D2438" t="s">
        <v>3837</v>
      </c>
    </row>
    <row r="2439" spans="1:4" x14ac:dyDescent="0.25">
      <c r="A2439" s="4" t="str">
        <f>HYPERLINK("http://www.autodoc.ru/Web/price/art/HNSFE01071Z?analog=on","HNSFE01071Z")</f>
        <v>HNSFE01071Z</v>
      </c>
      <c r="B2439" s="1" t="s">
        <v>3836</v>
      </c>
      <c r="C2439" s="1" t="s">
        <v>1431</v>
      </c>
      <c r="D2439" t="s">
        <v>3838</v>
      </c>
    </row>
    <row r="2440" spans="1:4" x14ac:dyDescent="0.25">
      <c r="A2440" s="4" t="str">
        <f>HYPERLINK("http://www.autodoc.ru/Web/price/art/HNSFE01100HB?analog=on","HNSFE01100HB")</f>
        <v>HNSFE01100HB</v>
      </c>
      <c r="B2440" s="1" t="s">
        <v>3839</v>
      </c>
      <c r="C2440" s="1" t="s">
        <v>3840</v>
      </c>
      <c r="D2440" t="s">
        <v>3841</v>
      </c>
    </row>
    <row r="2441" spans="1:4" x14ac:dyDescent="0.25">
      <c r="A2441" s="4" t="str">
        <f>HYPERLINK("http://www.autodoc.ru/Web/price/art/HNSFE01121H?analog=on","HNSFE01121H")</f>
        <v>HNSFE01121H</v>
      </c>
      <c r="C2441" s="1" t="s">
        <v>3840</v>
      </c>
      <c r="D2441" t="s">
        <v>3842</v>
      </c>
    </row>
    <row r="2442" spans="1:4" x14ac:dyDescent="0.25">
      <c r="A2442" s="4" t="str">
        <f>HYPERLINK("http://www.autodoc.ru/Web/price/art/HNSFE01160B?analog=on","HNSFE01160B")</f>
        <v>HNSFE01160B</v>
      </c>
      <c r="B2442" s="1" t="s">
        <v>3843</v>
      </c>
      <c r="C2442" s="1" t="s">
        <v>1431</v>
      </c>
      <c r="D2442" t="s">
        <v>3844</v>
      </c>
    </row>
    <row r="2443" spans="1:4" x14ac:dyDescent="0.25">
      <c r="A2443" s="4" t="str">
        <f>HYPERLINK("http://www.autodoc.ru/Web/price/art/HNSFE01161X?analog=on","HNSFE01161X")</f>
        <v>HNSFE01161X</v>
      </c>
      <c r="B2443" s="1" t="s">
        <v>3845</v>
      </c>
      <c r="C2443" s="1" t="s">
        <v>1431</v>
      </c>
      <c r="D2443" t="s">
        <v>3846</v>
      </c>
    </row>
    <row r="2444" spans="1:4" x14ac:dyDescent="0.25">
      <c r="A2444" s="4" t="str">
        <f>HYPERLINK("http://www.autodoc.ru/Web/price/art/HNSFE01162X?analog=on","HNSFE01162X")</f>
        <v>HNSFE01162X</v>
      </c>
      <c r="B2444" s="1" t="s">
        <v>3843</v>
      </c>
      <c r="C2444" s="1" t="s">
        <v>1431</v>
      </c>
      <c r="D2444" t="s">
        <v>3847</v>
      </c>
    </row>
    <row r="2445" spans="1:4" x14ac:dyDescent="0.25">
      <c r="A2445" s="4" t="str">
        <f>HYPERLINK("http://www.autodoc.ru/Web/price/art/HNSFE01190?analog=on","HNSFE01190")</f>
        <v>HNSFE01190</v>
      </c>
      <c r="B2445" s="1" t="s">
        <v>3848</v>
      </c>
      <c r="C2445" s="1" t="s">
        <v>1431</v>
      </c>
      <c r="D2445" t="s">
        <v>3587</v>
      </c>
    </row>
    <row r="2446" spans="1:4" x14ac:dyDescent="0.25">
      <c r="A2446" s="4" t="str">
        <f>HYPERLINK("http://www.autodoc.ru/Web/price/art/HNSFE01240C?analog=on","HNSFE01240C")</f>
        <v>HNSFE01240C</v>
      </c>
      <c r="B2446" s="1" t="s">
        <v>3849</v>
      </c>
      <c r="C2446" s="1" t="s">
        <v>1431</v>
      </c>
      <c r="D2446" t="s">
        <v>3850</v>
      </c>
    </row>
    <row r="2447" spans="1:4" x14ac:dyDescent="0.25">
      <c r="A2447" s="4" t="str">
        <f>HYPERLINK("http://www.autodoc.ru/Web/price/art/HNSFE01241C?analog=on","HNSFE01241C")</f>
        <v>HNSFE01241C</v>
      </c>
      <c r="B2447" s="1" t="s">
        <v>3849</v>
      </c>
      <c r="C2447" s="1" t="s">
        <v>1431</v>
      </c>
      <c r="D2447" t="s">
        <v>3851</v>
      </c>
    </row>
    <row r="2448" spans="1:4" x14ac:dyDescent="0.25">
      <c r="A2448" s="4" t="str">
        <f>HYPERLINK("http://www.autodoc.ru/Web/price/art/HNSFE01270L?analog=on","HNSFE01270L")</f>
        <v>HNSFE01270L</v>
      </c>
      <c r="B2448" s="1" t="s">
        <v>3852</v>
      </c>
      <c r="C2448" s="1" t="s">
        <v>1431</v>
      </c>
      <c r="D2448" t="s">
        <v>3596</v>
      </c>
    </row>
    <row r="2449" spans="1:4" x14ac:dyDescent="0.25">
      <c r="A2449" s="4" t="str">
        <f>HYPERLINK("http://www.autodoc.ru/Web/price/art/HNSFE01270R?analog=on","HNSFE01270R")</f>
        <v>HNSFE01270R</v>
      </c>
      <c r="B2449" s="1" t="s">
        <v>3853</v>
      </c>
      <c r="C2449" s="1" t="s">
        <v>1431</v>
      </c>
      <c r="D2449" t="s">
        <v>3599</v>
      </c>
    </row>
    <row r="2450" spans="1:4" x14ac:dyDescent="0.25">
      <c r="A2450" s="4" t="str">
        <f>HYPERLINK("http://www.autodoc.ru/Web/price/art/HNSFE01300L?analog=on","HNSFE01300L")</f>
        <v>HNSFE01300L</v>
      </c>
      <c r="B2450" s="1" t="s">
        <v>3854</v>
      </c>
      <c r="C2450" s="1" t="s">
        <v>1431</v>
      </c>
      <c r="D2450" t="s">
        <v>3608</v>
      </c>
    </row>
    <row r="2451" spans="1:4" x14ac:dyDescent="0.25">
      <c r="A2451" s="4" t="str">
        <f>HYPERLINK("http://www.autodoc.ru/Web/price/art/HNSFE01300R?analog=on","HNSFE01300R")</f>
        <v>HNSFE01300R</v>
      </c>
      <c r="B2451" s="1" t="s">
        <v>3855</v>
      </c>
      <c r="C2451" s="1" t="s">
        <v>1431</v>
      </c>
      <c r="D2451" t="s">
        <v>3612</v>
      </c>
    </row>
    <row r="2452" spans="1:4" x14ac:dyDescent="0.25">
      <c r="A2452" s="4" t="str">
        <f>HYPERLINK("http://www.autodoc.ru/Web/price/art/HNSFE01301L?analog=on","HNSFE01301L")</f>
        <v>HNSFE01301L</v>
      </c>
      <c r="B2452" s="1" t="s">
        <v>3854</v>
      </c>
      <c r="C2452" s="1" t="s">
        <v>1431</v>
      </c>
      <c r="D2452" t="s">
        <v>3606</v>
      </c>
    </row>
    <row r="2453" spans="1:4" x14ac:dyDescent="0.25">
      <c r="A2453" s="4" t="str">
        <f>HYPERLINK("http://www.autodoc.ru/Web/price/art/HNSFE01301R?analog=on","HNSFE01301R")</f>
        <v>HNSFE01301R</v>
      </c>
      <c r="B2453" s="1" t="s">
        <v>3855</v>
      </c>
      <c r="C2453" s="1" t="s">
        <v>1431</v>
      </c>
      <c r="D2453" t="s">
        <v>3610</v>
      </c>
    </row>
    <row r="2454" spans="1:4" x14ac:dyDescent="0.25">
      <c r="A2454" s="4" t="str">
        <f>HYPERLINK("http://www.autodoc.ru/Web/price/art/HNSFE01330?analog=on","HNSFE01330")</f>
        <v>HNSFE01330</v>
      </c>
      <c r="B2454" s="1" t="s">
        <v>3856</v>
      </c>
      <c r="C2454" s="1" t="s">
        <v>1431</v>
      </c>
      <c r="D2454" t="s">
        <v>3616</v>
      </c>
    </row>
    <row r="2455" spans="1:4" x14ac:dyDescent="0.25">
      <c r="A2455" s="4" t="str">
        <f>HYPERLINK("http://www.autodoc.ru/Web/price/art/HNSFE01380?analog=on","HNSFE01380")</f>
        <v>HNSFE01380</v>
      </c>
      <c r="B2455" s="1" t="s">
        <v>3857</v>
      </c>
      <c r="C2455" s="1" t="s">
        <v>1431</v>
      </c>
      <c r="D2455" t="s">
        <v>3623</v>
      </c>
    </row>
    <row r="2456" spans="1:4" x14ac:dyDescent="0.25">
      <c r="A2456" s="4" t="str">
        <f>HYPERLINK("http://www.autodoc.ru/Web/price/art/HNSFE01390?analog=on","HNSFE01390")</f>
        <v>HNSFE01390</v>
      </c>
      <c r="B2456" s="1" t="s">
        <v>3858</v>
      </c>
      <c r="C2456" s="1" t="s">
        <v>3840</v>
      </c>
      <c r="D2456" t="s">
        <v>3859</v>
      </c>
    </row>
    <row r="2457" spans="1:4" x14ac:dyDescent="0.25">
      <c r="A2457" s="4" t="str">
        <f>HYPERLINK("http://www.autodoc.ru/Web/price/art/HNSFE03450L?analog=on","HNSFE03450L")</f>
        <v>HNSFE03450L</v>
      </c>
      <c r="B2457" s="1" t="s">
        <v>3860</v>
      </c>
      <c r="C2457" s="1" t="s">
        <v>3861</v>
      </c>
      <c r="D2457" t="s">
        <v>3629</v>
      </c>
    </row>
    <row r="2458" spans="1:4" x14ac:dyDescent="0.25">
      <c r="A2458" s="4" t="str">
        <f>HYPERLINK("http://www.autodoc.ru/Web/price/art/HNSFE03450R?analog=on","HNSFE03450R")</f>
        <v>HNSFE03450R</v>
      </c>
      <c r="B2458" s="1" t="s">
        <v>3862</v>
      </c>
      <c r="C2458" s="1" t="s">
        <v>3861</v>
      </c>
      <c r="D2458" t="s">
        <v>3631</v>
      </c>
    </row>
    <row r="2459" spans="1:4" x14ac:dyDescent="0.25">
      <c r="A2459" s="4" t="str">
        <f>HYPERLINK("http://www.autodoc.ru/Web/price/art/HNSFE01510L?analog=on","HNSFE01510L")</f>
        <v>HNSFE01510L</v>
      </c>
      <c r="B2459" s="1" t="s">
        <v>3863</v>
      </c>
      <c r="C2459" s="1" t="s">
        <v>1431</v>
      </c>
      <c r="D2459" t="s">
        <v>3760</v>
      </c>
    </row>
    <row r="2460" spans="1:4" x14ac:dyDescent="0.25">
      <c r="A2460" s="4" t="str">
        <f>HYPERLINK("http://www.autodoc.ru/Web/price/art/HNSFE01510R?analog=on","HNSFE01510R")</f>
        <v>HNSFE01510R</v>
      </c>
      <c r="B2460" s="1" t="s">
        <v>3864</v>
      </c>
      <c r="C2460" s="1" t="s">
        <v>1431</v>
      </c>
      <c r="D2460" t="s">
        <v>3762</v>
      </c>
    </row>
    <row r="2461" spans="1:4" x14ac:dyDescent="0.25">
      <c r="A2461" s="4" t="str">
        <f>HYPERLINK("http://www.autodoc.ru/Web/price/art/HNSFE01520L?analog=on","HNSFE01520L")</f>
        <v>HNSFE01520L</v>
      </c>
      <c r="B2461" s="1" t="s">
        <v>3865</v>
      </c>
      <c r="C2461" s="1" t="s">
        <v>1431</v>
      </c>
      <c r="D2461" t="s">
        <v>3764</v>
      </c>
    </row>
    <row r="2462" spans="1:4" x14ac:dyDescent="0.25">
      <c r="A2462" s="4" t="str">
        <f>HYPERLINK("http://www.autodoc.ru/Web/price/art/HNSFE01520R?analog=on","HNSFE01520R")</f>
        <v>HNSFE01520R</v>
      </c>
      <c r="B2462" s="1" t="s">
        <v>3866</v>
      </c>
      <c r="C2462" s="1" t="s">
        <v>1431</v>
      </c>
      <c r="D2462" t="s">
        <v>3766</v>
      </c>
    </row>
    <row r="2463" spans="1:4" x14ac:dyDescent="0.25">
      <c r="A2463" s="4" t="str">
        <f>HYPERLINK("http://www.autodoc.ru/Web/price/art/HNSFE01600?analog=on","HNSFE01600")</f>
        <v>HNSFE01600</v>
      </c>
      <c r="B2463" s="1" t="s">
        <v>3867</v>
      </c>
      <c r="C2463" s="1" t="s">
        <v>1431</v>
      </c>
      <c r="D2463" t="s">
        <v>3642</v>
      </c>
    </row>
    <row r="2464" spans="1:4" x14ac:dyDescent="0.25">
      <c r="A2464" s="4" t="str">
        <f>HYPERLINK("http://www.autodoc.ru/Web/price/art/HNSFE01640X?analog=on","HNSFE01640X")</f>
        <v>HNSFE01640X</v>
      </c>
      <c r="B2464" s="1" t="s">
        <v>3868</v>
      </c>
      <c r="C2464" s="1" t="s">
        <v>2150</v>
      </c>
      <c r="D2464" t="s">
        <v>3869</v>
      </c>
    </row>
    <row r="2465" spans="1:4" x14ac:dyDescent="0.25">
      <c r="A2465" s="4" t="str">
        <f>HYPERLINK("http://www.autodoc.ru/Web/price/art/HNSFE05640X?analog=on","HNSFE05640X")</f>
        <v>HNSFE05640X</v>
      </c>
      <c r="B2465" s="1" t="s">
        <v>3870</v>
      </c>
      <c r="C2465" s="1" t="s">
        <v>1300</v>
      </c>
      <c r="D2465" t="s">
        <v>3871</v>
      </c>
    </row>
    <row r="2466" spans="1:4" x14ac:dyDescent="0.25">
      <c r="A2466" s="4" t="str">
        <f>HYPERLINK("http://www.autodoc.ru/Web/price/art/HNSFE01641?analog=on","HNSFE01641")</f>
        <v>HNSFE01641</v>
      </c>
      <c r="B2466" s="1" t="s">
        <v>3868</v>
      </c>
      <c r="C2466" s="1" t="s">
        <v>1431</v>
      </c>
      <c r="D2466" t="s">
        <v>3646</v>
      </c>
    </row>
    <row r="2467" spans="1:4" x14ac:dyDescent="0.25">
      <c r="A2467" s="4" t="str">
        <f>HYPERLINK("http://www.autodoc.ru/Web/price/art/HNSFE01700?analog=on","HNSFE01700")</f>
        <v>HNSFE01700</v>
      </c>
      <c r="B2467" s="1" t="s">
        <v>3872</v>
      </c>
      <c r="C2467" s="1" t="s">
        <v>1431</v>
      </c>
      <c r="D2467" t="s">
        <v>3654</v>
      </c>
    </row>
    <row r="2468" spans="1:4" x14ac:dyDescent="0.25">
      <c r="A2468" s="4" t="str">
        <f>HYPERLINK("http://www.autodoc.ru/Web/price/art/HNSFE05740L?analog=on","HNSFE05740L")</f>
        <v>HNSFE05740L</v>
      </c>
      <c r="B2468" s="1" t="s">
        <v>3873</v>
      </c>
      <c r="C2468" s="1" t="s">
        <v>1126</v>
      </c>
      <c r="D2468" t="s">
        <v>3660</v>
      </c>
    </row>
    <row r="2469" spans="1:4" x14ac:dyDescent="0.25">
      <c r="A2469" s="4" t="str">
        <f>HYPERLINK("http://www.autodoc.ru/Web/price/art/HNSFE01740L?analog=on","HNSFE01740L")</f>
        <v>HNSFE01740L</v>
      </c>
      <c r="B2469" s="1" t="s">
        <v>3874</v>
      </c>
      <c r="C2469" s="1" t="s">
        <v>3840</v>
      </c>
      <c r="D2469" t="s">
        <v>3875</v>
      </c>
    </row>
    <row r="2470" spans="1:4" x14ac:dyDescent="0.25">
      <c r="A2470" s="4" t="str">
        <f>HYPERLINK("http://www.autodoc.ru/Web/price/art/HNSFE05740R?analog=on","HNSFE05740R")</f>
        <v>HNSFE05740R</v>
      </c>
      <c r="B2470" s="1" t="s">
        <v>3876</v>
      </c>
      <c r="C2470" s="1" t="s">
        <v>1126</v>
      </c>
      <c r="D2470" t="s">
        <v>3663</v>
      </c>
    </row>
    <row r="2471" spans="1:4" x14ac:dyDescent="0.25">
      <c r="A2471" s="4" t="str">
        <f>HYPERLINK("http://www.autodoc.ru/Web/price/art/HNSFE01740R?analog=on","HNSFE01740R")</f>
        <v>HNSFE01740R</v>
      </c>
      <c r="B2471" s="1" t="s">
        <v>3877</v>
      </c>
      <c r="C2471" s="1" t="s">
        <v>3840</v>
      </c>
      <c r="D2471" t="s">
        <v>3878</v>
      </c>
    </row>
    <row r="2472" spans="1:4" x14ac:dyDescent="0.25">
      <c r="A2472" s="4" t="str">
        <f>HYPERLINK("http://www.autodoc.ru/Web/price/art/HNSFE01741HN?analog=on","HNSFE01741HN")</f>
        <v>HNSFE01741HN</v>
      </c>
      <c r="B2472" s="1" t="s">
        <v>3879</v>
      </c>
      <c r="C2472" s="1" t="s">
        <v>3840</v>
      </c>
      <c r="D2472" t="s">
        <v>3880</v>
      </c>
    </row>
    <row r="2473" spans="1:4" x14ac:dyDescent="0.25">
      <c r="A2473" s="4" t="str">
        <f>HYPERLINK("http://www.autodoc.ru/Web/price/art/HNSFE01741BN?analog=on","HNSFE01741BN")</f>
        <v>HNSFE01741BN</v>
      </c>
      <c r="B2473" s="1" t="s">
        <v>3879</v>
      </c>
      <c r="C2473" s="1" t="s">
        <v>3840</v>
      </c>
      <c r="D2473" t="s">
        <v>3881</v>
      </c>
    </row>
    <row r="2474" spans="1:4" x14ac:dyDescent="0.25">
      <c r="A2474" s="4" t="str">
        <f>HYPERLINK("http://www.autodoc.ru/Web/price/art/HNSFE05741L?analog=on","HNSFE05741L")</f>
        <v>HNSFE05741L</v>
      </c>
      <c r="B2474" s="1" t="s">
        <v>3873</v>
      </c>
      <c r="C2474" s="1" t="s">
        <v>1126</v>
      </c>
      <c r="D2474" t="s">
        <v>3666</v>
      </c>
    </row>
    <row r="2475" spans="1:4" x14ac:dyDescent="0.25">
      <c r="A2475" s="4" t="str">
        <f>HYPERLINK("http://www.autodoc.ru/Web/price/art/HNSFE05741R?analog=on","HNSFE05741R")</f>
        <v>HNSFE05741R</v>
      </c>
      <c r="B2475" s="1" t="s">
        <v>3876</v>
      </c>
      <c r="C2475" s="1" t="s">
        <v>1126</v>
      </c>
      <c r="D2475" t="s">
        <v>3668</v>
      </c>
    </row>
    <row r="2476" spans="1:4" x14ac:dyDescent="0.25">
      <c r="A2476" s="4" t="str">
        <f>HYPERLINK("http://www.autodoc.ru/Web/price/art/HNSFE01810L?analog=on","HNSFE01810L")</f>
        <v>HNSFE01810L</v>
      </c>
      <c r="B2476" s="1" t="s">
        <v>3882</v>
      </c>
      <c r="C2476" s="1" t="s">
        <v>3883</v>
      </c>
      <c r="D2476" t="s">
        <v>3884</v>
      </c>
    </row>
    <row r="2477" spans="1:4" x14ac:dyDescent="0.25">
      <c r="A2477" s="4" t="str">
        <f>HYPERLINK("http://www.autodoc.ru/Web/price/art/HNSFE01810R?analog=on","HNSFE01810R")</f>
        <v>HNSFE01810R</v>
      </c>
      <c r="B2477" s="1" t="s">
        <v>3885</v>
      </c>
      <c r="C2477" s="1" t="s">
        <v>3883</v>
      </c>
      <c r="D2477" t="s">
        <v>3886</v>
      </c>
    </row>
    <row r="2478" spans="1:4" x14ac:dyDescent="0.25">
      <c r="A2478" s="4" t="str">
        <f>HYPERLINK("http://www.autodoc.ru/Web/price/art/HNSFE018B0?analog=on","HNSFE018B0")</f>
        <v>HNSFE018B0</v>
      </c>
      <c r="B2478" s="1" t="s">
        <v>3887</v>
      </c>
      <c r="C2478" s="1" t="s">
        <v>1431</v>
      </c>
      <c r="D2478" t="s">
        <v>3677</v>
      </c>
    </row>
    <row r="2479" spans="1:4" x14ac:dyDescent="0.25">
      <c r="A2479" s="4" t="str">
        <f>HYPERLINK("http://www.autodoc.ru/Web/price/art/HNSFE01911?analog=on","HNSFE01911")</f>
        <v>HNSFE01911</v>
      </c>
      <c r="B2479" s="1" t="s">
        <v>3888</v>
      </c>
      <c r="C2479" s="1" t="s">
        <v>3840</v>
      </c>
      <c r="D2479" t="s">
        <v>3889</v>
      </c>
    </row>
    <row r="2480" spans="1:4" x14ac:dyDescent="0.25">
      <c r="A2480" s="4" t="str">
        <f>HYPERLINK("http://www.autodoc.ru/Web/price/art/HNSFE01912?analog=on","HNSFE01912")</f>
        <v>HNSFE01912</v>
      </c>
      <c r="B2480" s="1" t="s">
        <v>3888</v>
      </c>
      <c r="C2480" s="1" t="s">
        <v>1431</v>
      </c>
      <c r="D2480" t="s">
        <v>3890</v>
      </c>
    </row>
    <row r="2481" spans="1:4" x14ac:dyDescent="0.25">
      <c r="A2481" s="4" t="str">
        <f>HYPERLINK("http://www.autodoc.ru/Web/price/art/HNSFE01930?analog=on","HNSFE01930")</f>
        <v>HNSFE01930</v>
      </c>
      <c r="B2481" s="1" t="s">
        <v>3891</v>
      </c>
      <c r="C2481" s="1" t="s">
        <v>1431</v>
      </c>
      <c r="D2481" t="s">
        <v>3892</v>
      </c>
    </row>
    <row r="2482" spans="1:4" x14ac:dyDescent="0.25">
      <c r="A2482" s="4" t="str">
        <f>HYPERLINK("http://www.autodoc.ru/Web/price/art/HNSFE01940?analog=on","HNSFE01940")</f>
        <v>HNSFE01940</v>
      </c>
      <c r="B2482" s="1" t="s">
        <v>3893</v>
      </c>
      <c r="C2482" s="1" t="s">
        <v>3894</v>
      </c>
      <c r="D2482" t="s">
        <v>3895</v>
      </c>
    </row>
    <row r="2483" spans="1:4" x14ac:dyDescent="0.25">
      <c r="A2483" s="4" t="str">
        <f>HYPERLINK("http://www.autodoc.ru/Web/price/art/HNSFE019E0?analog=on","HNSFE019E0")</f>
        <v>HNSFE019E0</v>
      </c>
      <c r="B2483" s="1" t="s">
        <v>3896</v>
      </c>
      <c r="C2483" s="1" t="s">
        <v>2165</v>
      </c>
      <c r="D2483" t="s">
        <v>3897</v>
      </c>
    </row>
    <row r="2484" spans="1:4" x14ac:dyDescent="0.25">
      <c r="A2484" s="4" t="str">
        <f>HYPERLINK("http://www.autodoc.ru/Web/price/art/HNSFE019F0?analog=on","HNSFE019F0")</f>
        <v>HNSFE019F0</v>
      </c>
      <c r="B2484" s="1" t="s">
        <v>3898</v>
      </c>
      <c r="C2484" s="1" t="s">
        <v>2165</v>
      </c>
      <c r="D2484" t="s">
        <v>3899</v>
      </c>
    </row>
    <row r="2485" spans="1:4" x14ac:dyDescent="0.25">
      <c r="A2485" s="4" t="str">
        <f>HYPERLINK("http://www.autodoc.ru/Web/price/art/HNSFE01960L?analog=on","HNSFE01960L")</f>
        <v>HNSFE01960L</v>
      </c>
      <c r="B2485" s="1" t="s">
        <v>3900</v>
      </c>
      <c r="C2485" s="1" t="s">
        <v>3840</v>
      </c>
      <c r="D2485" t="s">
        <v>3901</v>
      </c>
    </row>
    <row r="2486" spans="1:4" x14ac:dyDescent="0.25">
      <c r="A2486" s="4" t="str">
        <f>HYPERLINK("http://www.autodoc.ru/Web/price/art/HNSFE01960R?analog=on","HNSFE01960R")</f>
        <v>HNSFE01960R</v>
      </c>
      <c r="B2486" s="1" t="s">
        <v>3902</v>
      </c>
      <c r="C2486" s="1" t="s">
        <v>3840</v>
      </c>
      <c r="D2486" t="s">
        <v>3903</v>
      </c>
    </row>
    <row r="2487" spans="1:4" x14ac:dyDescent="0.25">
      <c r="A2487" s="4" t="str">
        <f>HYPERLINK("http://www.autodoc.ru/Web/price/art/HNSFE01970?analog=on","HNSFE01970")</f>
        <v>HNSFE01970</v>
      </c>
      <c r="B2487" s="1" t="s">
        <v>3904</v>
      </c>
      <c r="C2487" s="1" t="s">
        <v>3883</v>
      </c>
      <c r="D2487" t="s">
        <v>3905</v>
      </c>
    </row>
    <row r="2488" spans="1:4" x14ac:dyDescent="0.25">
      <c r="A2488" s="4" t="str">
        <f>HYPERLINK("http://www.autodoc.ru/Web/price/art/HNSFE01971?analog=on","HNSFE01971")</f>
        <v>HNSFE01971</v>
      </c>
      <c r="B2488" s="1" t="s">
        <v>3906</v>
      </c>
      <c r="C2488" s="1" t="s">
        <v>3883</v>
      </c>
      <c r="D2488" t="s">
        <v>3907</v>
      </c>
    </row>
    <row r="2489" spans="1:4" x14ac:dyDescent="0.25">
      <c r="A2489" s="3" t="s">
        <v>3908</v>
      </c>
      <c r="B2489" s="3"/>
      <c r="C2489" s="3"/>
      <c r="D2489" s="3"/>
    </row>
    <row r="2490" spans="1:4" x14ac:dyDescent="0.25">
      <c r="A2490" s="4" t="str">
        <f>HYPERLINK("http://www.autodoc.ru/Web/price/art/HNSOL11000BN?analog=on","HNSOL11000BN")</f>
        <v>HNSOL11000BN</v>
      </c>
      <c r="B2490" s="1" t="s">
        <v>3909</v>
      </c>
      <c r="C2490" s="1" t="s">
        <v>627</v>
      </c>
      <c r="D2490" t="s">
        <v>3910</v>
      </c>
    </row>
    <row r="2491" spans="1:4" x14ac:dyDescent="0.25">
      <c r="A2491" s="4" t="str">
        <f>HYPERLINK("http://www.autodoc.ru/Web/price/art/HNSOL15000L?analog=on","HNSOL15000L")</f>
        <v>HNSOL15000L</v>
      </c>
      <c r="B2491" s="1" t="s">
        <v>3911</v>
      </c>
      <c r="C2491" s="1" t="s">
        <v>3115</v>
      </c>
      <c r="D2491" t="s">
        <v>3912</v>
      </c>
    </row>
    <row r="2492" spans="1:4" x14ac:dyDescent="0.25">
      <c r="A2492" s="4" t="str">
        <f>HYPERLINK("http://www.autodoc.ru/Web/price/art/HNSOL11000L?analog=on","HNSOL11000L")</f>
        <v>HNSOL11000L</v>
      </c>
      <c r="B2492" s="1" t="s">
        <v>3913</v>
      </c>
      <c r="C2492" s="1" t="s">
        <v>627</v>
      </c>
      <c r="D2492" t="s">
        <v>3914</v>
      </c>
    </row>
    <row r="2493" spans="1:4" x14ac:dyDescent="0.25">
      <c r="A2493" s="4" t="str">
        <f>HYPERLINK("http://www.autodoc.ru/Web/price/art/HNSOL15000R?analog=on","HNSOL15000R")</f>
        <v>HNSOL15000R</v>
      </c>
      <c r="B2493" s="1" t="s">
        <v>3915</v>
      </c>
      <c r="C2493" s="1" t="s">
        <v>3115</v>
      </c>
      <c r="D2493" t="s">
        <v>3916</v>
      </c>
    </row>
    <row r="2494" spans="1:4" x14ac:dyDescent="0.25">
      <c r="A2494" s="4" t="str">
        <f>HYPERLINK("http://www.autodoc.ru/Web/price/art/HNSOL11000R?analog=on","HNSOL11000R")</f>
        <v>HNSOL11000R</v>
      </c>
      <c r="B2494" s="1" t="s">
        <v>3917</v>
      </c>
      <c r="C2494" s="1" t="s">
        <v>627</v>
      </c>
      <c r="D2494" t="s">
        <v>3918</v>
      </c>
    </row>
    <row r="2495" spans="1:4" x14ac:dyDescent="0.25">
      <c r="A2495" s="4" t="str">
        <f>HYPERLINK("http://www.autodoc.ru/Web/price/art/HNSOL15001L?analog=on","HNSOL15001L")</f>
        <v>HNSOL15001L</v>
      </c>
      <c r="B2495" s="1" t="s">
        <v>3911</v>
      </c>
      <c r="C2495" s="1" t="s">
        <v>3115</v>
      </c>
      <c r="D2495" t="s">
        <v>3919</v>
      </c>
    </row>
    <row r="2496" spans="1:4" x14ac:dyDescent="0.25">
      <c r="A2496" s="4" t="str">
        <f>HYPERLINK("http://www.autodoc.ru/Web/price/art/HNSOL11001L?analog=on","HNSOL11001L")</f>
        <v>HNSOL11001L</v>
      </c>
      <c r="B2496" s="1" t="s">
        <v>3913</v>
      </c>
      <c r="C2496" s="1" t="s">
        <v>627</v>
      </c>
      <c r="D2496" t="s">
        <v>3920</v>
      </c>
    </row>
    <row r="2497" spans="1:4" x14ac:dyDescent="0.25">
      <c r="A2497" s="4" t="str">
        <f>HYPERLINK("http://www.autodoc.ru/Web/price/art/HNSOL15001R?analog=on","HNSOL15001R")</f>
        <v>HNSOL15001R</v>
      </c>
      <c r="B2497" s="1" t="s">
        <v>3915</v>
      </c>
      <c r="C2497" s="1" t="s">
        <v>3115</v>
      </c>
      <c r="D2497" t="s">
        <v>3921</v>
      </c>
    </row>
    <row r="2498" spans="1:4" x14ac:dyDescent="0.25">
      <c r="A2498" s="4" t="str">
        <f>HYPERLINK("http://www.autodoc.ru/Web/price/art/HNSOL11001R?analog=on","HNSOL11001R")</f>
        <v>HNSOL11001R</v>
      </c>
      <c r="B2498" s="1" t="s">
        <v>3917</v>
      </c>
      <c r="C2498" s="1" t="s">
        <v>627</v>
      </c>
      <c r="D2498" t="s">
        <v>3922</v>
      </c>
    </row>
    <row r="2499" spans="1:4" x14ac:dyDescent="0.25">
      <c r="A2499" s="4" t="str">
        <f>HYPERLINK("http://www.autodoc.ru/Web/price/art/HNSOL11002HN?analog=on","HNSOL11002HN")</f>
        <v>HNSOL11002HN</v>
      </c>
      <c r="B2499" s="1" t="s">
        <v>3909</v>
      </c>
      <c r="C2499" s="1" t="s">
        <v>627</v>
      </c>
      <c r="D2499" t="s">
        <v>3923</v>
      </c>
    </row>
    <row r="2500" spans="1:4" x14ac:dyDescent="0.25">
      <c r="A2500" s="4" t="str">
        <f>HYPERLINK("http://www.autodoc.ru/Web/price/art/HNSOL15002L?analog=on","HNSOL15002L")</f>
        <v>HNSOL15002L</v>
      </c>
      <c r="B2500" s="1" t="s">
        <v>3911</v>
      </c>
      <c r="C2500" s="1" t="s">
        <v>3115</v>
      </c>
      <c r="D2500" t="s">
        <v>3924</v>
      </c>
    </row>
    <row r="2501" spans="1:4" x14ac:dyDescent="0.25">
      <c r="A2501" s="4" t="str">
        <f>HYPERLINK("http://www.autodoc.ru/Web/price/art/HNSOL15002R?analog=on","HNSOL15002R")</f>
        <v>HNSOL15002R</v>
      </c>
      <c r="B2501" s="1" t="s">
        <v>3915</v>
      </c>
      <c r="C2501" s="1" t="s">
        <v>3115</v>
      </c>
      <c r="D2501" t="s">
        <v>3925</v>
      </c>
    </row>
    <row r="2502" spans="1:4" x14ac:dyDescent="0.25">
      <c r="A2502" s="4" t="str">
        <f>HYPERLINK("http://www.autodoc.ru/Web/price/art/HNSOL11003BN?analog=on","HNSOL11003BN")</f>
        <v>HNSOL11003BN</v>
      </c>
      <c r="B2502" s="1" t="s">
        <v>3909</v>
      </c>
      <c r="C2502" s="1" t="s">
        <v>627</v>
      </c>
      <c r="D2502" t="s">
        <v>3926</v>
      </c>
    </row>
    <row r="2503" spans="1:4" x14ac:dyDescent="0.25">
      <c r="A2503" s="4" t="str">
        <f>HYPERLINK("http://www.autodoc.ru/Web/price/art/HNSOL11004L?analog=on","HNSOL11004L")</f>
        <v>HNSOL11004L</v>
      </c>
      <c r="B2503" s="1" t="s">
        <v>3927</v>
      </c>
      <c r="C2503" s="1" t="s">
        <v>627</v>
      </c>
      <c r="D2503" t="s">
        <v>3928</v>
      </c>
    </row>
    <row r="2504" spans="1:4" x14ac:dyDescent="0.25">
      <c r="A2504" s="4" t="str">
        <f>HYPERLINK("http://www.autodoc.ru/Web/price/art/HNSOL11004R?analog=on","HNSOL11004R")</f>
        <v>HNSOL11004R</v>
      </c>
      <c r="B2504" s="1" t="s">
        <v>3929</v>
      </c>
      <c r="C2504" s="1" t="s">
        <v>627</v>
      </c>
      <c r="D2504" t="s">
        <v>3930</v>
      </c>
    </row>
    <row r="2505" spans="1:4" x14ac:dyDescent="0.25">
      <c r="A2505" s="4" t="str">
        <f>HYPERLINK("http://www.autodoc.ru/Web/price/art/HNSOL11020L?analog=on","HNSOL11020L")</f>
        <v>HNSOL11020L</v>
      </c>
      <c r="C2505" s="1" t="s">
        <v>627</v>
      </c>
      <c r="D2505" t="s">
        <v>3931</v>
      </c>
    </row>
    <row r="2506" spans="1:4" x14ac:dyDescent="0.25">
      <c r="A2506" s="4" t="str">
        <f>HYPERLINK("http://www.autodoc.ru/Web/price/art/HNSOL11020R?analog=on","HNSOL11020R")</f>
        <v>HNSOL11020R</v>
      </c>
      <c r="C2506" s="1" t="s">
        <v>627</v>
      </c>
      <c r="D2506" t="s">
        <v>3932</v>
      </c>
    </row>
    <row r="2507" spans="1:4" x14ac:dyDescent="0.25">
      <c r="A2507" s="4" t="str">
        <f>HYPERLINK("http://www.autodoc.ru/Web/price/art/HNSOL15050L?analog=on","HNSOL15050L")</f>
        <v>HNSOL15050L</v>
      </c>
      <c r="B2507" s="1" t="s">
        <v>3933</v>
      </c>
      <c r="C2507" s="1" t="s">
        <v>3115</v>
      </c>
      <c r="D2507" t="s">
        <v>3934</v>
      </c>
    </row>
    <row r="2508" spans="1:4" x14ac:dyDescent="0.25">
      <c r="A2508" s="4" t="str">
        <f>HYPERLINK("http://www.autodoc.ru/Web/price/art/HNSOL11050L?analog=on","HNSOL11050L")</f>
        <v>HNSOL11050L</v>
      </c>
      <c r="B2508" s="1" t="s">
        <v>3935</v>
      </c>
      <c r="C2508" s="1" t="s">
        <v>627</v>
      </c>
      <c r="D2508" t="s">
        <v>3934</v>
      </c>
    </row>
    <row r="2509" spans="1:4" x14ac:dyDescent="0.25">
      <c r="A2509" s="4" t="str">
        <f>HYPERLINK("http://www.autodoc.ru/Web/price/art/HNSOL11050R?analog=on","HNSOL11050R")</f>
        <v>HNSOL11050R</v>
      </c>
      <c r="B2509" s="1" t="s">
        <v>3936</v>
      </c>
      <c r="C2509" s="1" t="s">
        <v>627</v>
      </c>
      <c r="D2509" t="s">
        <v>3937</v>
      </c>
    </row>
    <row r="2510" spans="1:4" x14ac:dyDescent="0.25">
      <c r="A2510" s="4" t="str">
        <f>HYPERLINK("http://www.autodoc.ru/Web/price/art/HNSOL15050R?analog=on","HNSOL15050R")</f>
        <v>HNSOL15050R</v>
      </c>
      <c r="B2510" s="1" t="s">
        <v>3938</v>
      </c>
      <c r="C2510" s="1" t="s">
        <v>3115</v>
      </c>
      <c r="D2510" t="s">
        <v>3937</v>
      </c>
    </row>
    <row r="2511" spans="1:4" x14ac:dyDescent="0.25">
      <c r="A2511" s="4" t="str">
        <f>HYPERLINK("http://www.autodoc.ru/Web/price/art/HNSOL11051N?analog=on","HNSOL11051N")</f>
        <v>HNSOL11051N</v>
      </c>
      <c r="B2511" s="1" t="s">
        <v>3939</v>
      </c>
      <c r="C2511" s="1" t="s">
        <v>627</v>
      </c>
      <c r="D2511" t="s">
        <v>3940</v>
      </c>
    </row>
    <row r="2512" spans="1:4" x14ac:dyDescent="0.25">
      <c r="A2512" s="4" t="str">
        <f>HYPERLINK("http://www.autodoc.ru/Web/price/art/HNSOL11052L?analog=on","HNSOL11052L")</f>
        <v>HNSOL11052L</v>
      </c>
      <c r="B2512" s="1" t="s">
        <v>3935</v>
      </c>
      <c r="C2512" s="1" t="s">
        <v>627</v>
      </c>
      <c r="D2512" t="s">
        <v>3941</v>
      </c>
    </row>
    <row r="2513" spans="1:4" x14ac:dyDescent="0.25">
      <c r="A2513" s="4" t="str">
        <f>HYPERLINK("http://www.autodoc.ru/Web/price/art/HNSOL11052R?analog=on","HNSOL11052R")</f>
        <v>HNSOL11052R</v>
      </c>
      <c r="B2513" s="1" t="s">
        <v>3936</v>
      </c>
      <c r="C2513" s="1" t="s">
        <v>627</v>
      </c>
      <c r="D2513" t="s">
        <v>3942</v>
      </c>
    </row>
    <row r="2514" spans="1:4" x14ac:dyDescent="0.25">
      <c r="A2514" s="4" t="str">
        <f>HYPERLINK("http://www.autodoc.ru/Web/price/art/HNSOL11070N?analog=on","HNSOL11070N")</f>
        <v>HNSOL11070N</v>
      </c>
      <c r="B2514" s="1" t="s">
        <v>3943</v>
      </c>
      <c r="C2514" s="1" t="s">
        <v>627</v>
      </c>
      <c r="D2514" t="s">
        <v>3944</v>
      </c>
    </row>
    <row r="2515" spans="1:4" x14ac:dyDescent="0.25">
      <c r="A2515" s="4" t="str">
        <f>HYPERLINK("http://www.autodoc.ru/Web/price/art/HNSOL15070L?analog=on","HNSOL15070L")</f>
        <v>HNSOL15070L</v>
      </c>
      <c r="B2515" s="1" t="s">
        <v>3945</v>
      </c>
      <c r="C2515" s="1" t="s">
        <v>3115</v>
      </c>
      <c r="D2515" t="s">
        <v>3946</v>
      </c>
    </row>
    <row r="2516" spans="1:4" x14ac:dyDescent="0.25">
      <c r="A2516" s="4" t="str">
        <f>HYPERLINK("http://www.autodoc.ru/Web/price/art/HNSOL15070R?analog=on","HNSOL15070R")</f>
        <v>HNSOL15070R</v>
      </c>
      <c r="B2516" s="1" t="s">
        <v>3947</v>
      </c>
      <c r="C2516" s="1" t="s">
        <v>3115</v>
      </c>
      <c r="D2516" t="s">
        <v>3948</v>
      </c>
    </row>
    <row r="2517" spans="1:4" x14ac:dyDescent="0.25">
      <c r="A2517" s="4" t="str">
        <f>HYPERLINK("http://www.autodoc.ru/Web/price/art/HNSOL15071L?analog=on","HNSOL15071L")</f>
        <v>HNSOL15071L</v>
      </c>
      <c r="B2517" s="1" t="s">
        <v>3945</v>
      </c>
      <c r="C2517" s="1" t="s">
        <v>3115</v>
      </c>
      <c r="D2517" t="s">
        <v>3949</v>
      </c>
    </row>
    <row r="2518" spans="1:4" x14ac:dyDescent="0.25">
      <c r="A2518" s="4" t="str">
        <f>HYPERLINK("http://www.autodoc.ru/Web/price/art/HNSOL11071L?analog=on","HNSOL11071L")</f>
        <v>HNSOL11071L</v>
      </c>
      <c r="B2518" s="1" t="s">
        <v>3950</v>
      </c>
      <c r="C2518" s="1" t="s">
        <v>627</v>
      </c>
      <c r="D2518" t="s">
        <v>3946</v>
      </c>
    </row>
    <row r="2519" spans="1:4" x14ac:dyDescent="0.25">
      <c r="A2519" s="4" t="str">
        <f>HYPERLINK("http://www.autodoc.ru/Web/price/art/HNSOL15071R?analog=on","HNSOL15071R")</f>
        <v>HNSOL15071R</v>
      </c>
      <c r="B2519" s="1" t="s">
        <v>3947</v>
      </c>
      <c r="C2519" s="1" t="s">
        <v>3115</v>
      </c>
      <c r="D2519" t="s">
        <v>3951</v>
      </c>
    </row>
    <row r="2520" spans="1:4" x14ac:dyDescent="0.25">
      <c r="A2520" s="4" t="str">
        <f>HYPERLINK("http://www.autodoc.ru/Web/price/art/HNSOL11071R?analog=on","HNSOL11071R")</f>
        <v>HNSOL11071R</v>
      </c>
      <c r="B2520" s="1" t="s">
        <v>3952</v>
      </c>
      <c r="C2520" s="1" t="s">
        <v>627</v>
      </c>
      <c r="D2520" t="s">
        <v>3948</v>
      </c>
    </row>
    <row r="2521" spans="1:4" x14ac:dyDescent="0.25">
      <c r="A2521" s="4" t="str">
        <f>HYPERLINK("http://www.autodoc.ru/Web/price/art/HNSOL15072L?analog=on","HNSOL15072L")</f>
        <v>HNSOL15072L</v>
      </c>
      <c r="B2521" s="1" t="s">
        <v>3945</v>
      </c>
      <c r="C2521" s="1" t="s">
        <v>3115</v>
      </c>
      <c r="D2521" t="s">
        <v>3953</v>
      </c>
    </row>
    <row r="2522" spans="1:4" x14ac:dyDescent="0.25">
      <c r="A2522" s="4" t="str">
        <f>HYPERLINK("http://www.autodoc.ru/Web/price/art/HNSOL11072L?analog=on","HNSOL11072L")</f>
        <v>HNSOL11072L</v>
      </c>
      <c r="B2522" s="1" t="s">
        <v>3950</v>
      </c>
      <c r="C2522" s="1" t="s">
        <v>627</v>
      </c>
      <c r="D2522" t="s">
        <v>3949</v>
      </c>
    </row>
    <row r="2523" spans="1:4" x14ac:dyDescent="0.25">
      <c r="A2523" s="4" t="str">
        <f>HYPERLINK("http://www.autodoc.ru/Web/price/art/HNSOL15072R?analog=on","HNSOL15072R")</f>
        <v>HNSOL15072R</v>
      </c>
      <c r="B2523" s="1" t="s">
        <v>3945</v>
      </c>
      <c r="C2523" s="1" t="s">
        <v>3115</v>
      </c>
      <c r="D2523" t="s">
        <v>3954</v>
      </c>
    </row>
    <row r="2524" spans="1:4" x14ac:dyDescent="0.25">
      <c r="A2524" s="4" t="str">
        <f>HYPERLINK("http://www.autodoc.ru/Web/price/art/HNSOL11072R?analog=on","HNSOL11072R")</f>
        <v>HNSOL11072R</v>
      </c>
      <c r="B2524" s="1" t="s">
        <v>3952</v>
      </c>
      <c r="C2524" s="1" t="s">
        <v>627</v>
      </c>
      <c r="D2524" t="s">
        <v>3951</v>
      </c>
    </row>
    <row r="2525" spans="1:4" x14ac:dyDescent="0.25">
      <c r="A2525" s="4" t="str">
        <f>HYPERLINK("http://www.autodoc.ru/Web/price/art/HNSOL15073L?analog=on","HNSOL15073L")</f>
        <v>HNSOL15073L</v>
      </c>
      <c r="B2525" s="1" t="s">
        <v>3955</v>
      </c>
      <c r="C2525" s="1" t="s">
        <v>3115</v>
      </c>
      <c r="D2525" t="s">
        <v>3956</v>
      </c>
    </row>
    <row r="2526" spans="1:4" x14ac:dyDescent="0.25">
      <c r="A2526" s="4" t="str">
        <f>HYPERLINK("http://www.autodoc.ru/Web/price/art/HNSOL11073L?analog=on","HNSOL11073L")</f>
        <v>HNSOL11073L</v>
      </c>
      <c r="B2526" s="1" t="s">
        <v>3950</v>
      </c>
      <c r="C2526" s="1" t="s">
        <v>627</v>
      </c>
      <c r="D2526" t="s">
        <v>3957</v>
      </c>
    </row>
    <row r="2527" spans="1:4" x14ac:dyDescent="0.25">
      <c r="A2527" s="4" t="str">
        <f>HYPERLINK("http://www.autodoc.ru/Web/price/art/HNSOL15073R?analog=on","HNSOL15073R")</f>
        <v>HNSOL15073R</v>
      </c>
      <c r="B2527" s="1" t="s">
        <v>3958</v>
      </c>
      <c r="C2527" s="1" t="s">
        <v>3115</v>
      </c>
      <c r="D2527" t="s">
        <v>3959</v>
      </c>
    </row>
    <row r="2528" spans="1:4" x14ac:dyDescent="0.25">
      <c r="A2528" s="4" t="str">
        <f>HYPERLINK("http://www.autodoc.ru/Web/price/art/HNSOL11073R?analog=on","HNSOL11073R")</f>
        <v>HNSOL11073R</v>
      </c>
      <c r="B2528" s="1" t="s">
        <v>3952</v>
      </c>
      <c r="C2528" s="1" t="s">
        <v>627</v>
      </c>
      <c r="D2528" t="s">
        <v>3960</v>
      </c>
    </row>
    <row r="2529" spans="1:4" x14ac:dyDescent="0.25">
      <c r="A2529" s="4" t="str">
        <f>HYPERLINK("http://www.autodoc.ru/Web/price/art/HNSOL11074N?analog=on","HNSOL11074N")</f>
        <v>HNSOL11074N</v>
      </c>
      <c r="B2529" s="1" t="s">
        <v>3943</v>
      </c>
      <c r="C2529" s="1" t="s">
        <v>627</v>
      </c>
      <c r="D2529" t="s">
        <v>3961</v>
      </c>
    </row>
    <row r="2530" spans="1:4" x14ac:dyDescent="0.25">
      <c r="A2530" s="4" t="str">
        <f>HYPERLINK("http://www.autodoc.ru/Web/price/art/HNSOL15074N?analog=on","HNSOL15074N")</f>
        <v>HNSOL15074N</v>
      </c>
      <c r="B2530" s="1" t="s">
        <v>3962</v>
      </c>
      <c r="C2530" s="1" t="s">
        <v>3115</v>
      </c>
      <c r="D2530" t="s">
        <v>3963</v>
      </c>
    </row>
    <row r="2531" spans="1:4" x14ac:dyDescent="0.25">
      <c r="A2531" s="4" t="str">
        <f>HYPERLINK("http://www.autodoc.ru/Web/price/art/HNSOL11075N?analog=on","HNSOL11075N")</f>
        <v>HNSOL11075N</v>
      </c>
      <c r="B2531" s="1" t="s">
        <v>3943</v>
      </c>
      <c r="C2531" s="1" t="s">
        <v>627</v>
      </c>
      <c r="D2531" t="s">
        <v>3944</v>
      </c>
    </row>
    <row r="2532" spans="1:4" x14ac:dyDescent="0.25">
      <c r="A2532" s="4" t="str">
        <f>HYPERLINK("http://www.autodoc.ru/Web/price/art/HNSOL11076N?analog=on","HNSOL11076N")</f>
        <v>HNSOL11076N</v>
      </c>
      <c r="B2532" s="1" t="s">
        <v>3943</v>
      </c>
      <c r="C2532" s="1" t="s">
        <v>627</v>
      </c>
      <c r="D2532" t="s">
        <v>3964</v>
      </c>
    </row>
    <row r="2533" spans="1:4" x14ac:dyDescent="0.25">
      <c r="A2533" s="4" t="str">
        <f>HYPERLINK("http://www.autodoc.ru/Web/price/art/HNSOL11077N?analog=on","HNSOL11077N")</f>
        <v>HNSOL11077N</v>
      </c>
      <c r="B2533" s="1" t="s">
        <v>3943</v>
      </c>
      <c r="C2533" s="1" t="s">
        <v>627</v>
      </c>
      <c r="D2533" t="s">
        <v>3965</v>
      </c>
    </row>
    <row r="2534" spans="1:4" x14ac:dyDescent="0.25">
      <c r="A2534" s="4" t="str">
        <f>HYPERLINK("http://www.autodoc.ru/Web/price/art/HNSOL11100?analog=on","HNSOL11100")</f>
        <v>HNSOL11100</v>
      </c>
      <c r="B2534" s="1" t="s">
        <v>3966</v>
      </c>
      <c r="C2534" s="1" t="s">
        <v>627</v>
      </c>
      <c r="D2534" t="s">
        <v>3967</v>
      </c>
    </row>
    <row r="2535" spans="1:4" x14ac:dyDescent="0.25">
      <c r="A2535" s="4" t="str">
        <f>HYPERLINK("http://www.autodoc.ru/Web/price/art/HNSOL15100?analog=on","HNSOL15100")</f>
        <v>HNSOL15100</v>
      </c>
      <c r="B2535" s="1" t="s">
        <v>3968</v>
      </c>
      <c r="C2535" s="1" t="s">
        <v>3115</v>
      </c>
      <c r="D2535" t="s">
        <v>3967</v>
      </c>
    </row>
    <row r="2536" spans="1:4" x14ac:dyDescent="0.25">
      <c r="A2536" s="4" t="str">
        <f>HYPERLINK("http://www.autodoc.ru/Web/price/art/HNSOL11101?analog=on","HNSOL11101")</f>
        <v>HNSOL11101</v>
      </c>
      <c r="B2536" s="1" t="s">
        <v>3966</v>
      </c>
      <c r="C2536" s="1" t="s">
        <v>627</v>
      </c>
      <c r="D2536" t="s">
        <v>3969</v>
      </c>
    </row>
    <row r="2537" spans="1:4" x14ac:dyDescent="0.25">
      <c r="A2537" s="4" t="str">
        <f>HYPERLINK("http://www.autodoc.ru/Web/price/art/HNSOL11102?analog=on","HNSOL11102")</f>
        <v>HNSOL11102</v>
      </c>
      <c r="B2537" s="1" t="s">
        <v>3970</v>
      </c>
      <c r="C2537" s="1" t="s">
        <v>627</v>
      </c>
      <c r="D2537" t="s">
        <v>3971</v>
      </c>
    </row>
    <row r="2538" spans="1:4" x14ac:dyDescent="0.25">
      <c r="A2538" s="4" t="str">
        <f>HYPERLINK("http://www.autodoc.ru/Web/price/art/HNSOL15160?analog=on","HNSOL15160")</f>
        <v>HNSOL15160</v>
      </c>
      <c r="B2538" s="1" t="s">
        <v>3972</v>
      </c>
      <c r="C2538" s="1" t="s">
        <v>3115</v>
      </c>
      <c r="D2538" t="s">
        <v>3973</v>
      </c>
    </row>
    <row r="2539" spans="1:4" x14ac:dyDescent="0.25">
      <c r="A2539" s="4" t="str">
        <f>HYPERLINK("http://www.autodoc.ru/Web/price/art/HNSOL11160?analog=on","HNSOL11160")</f>
        <v>HNSOL11160</v>
      </c>
      <c r="B2539" s="1" t="s">
        <v>3974</v>
      </c>
      <c r="C2539" s="1" t="s">
        <v>627</v>
      </c>
      <c r="D2539" t="s">
        <v>3973</v>
      </c>
    </row>
    <row r="2540" spans="1:4" x14ac:dyDescent="0.25">
      <c r="A2540" s="4" t="str">
        <f>HYPERLINK("http://www.autodoc.ru/Web/price/art/HNSOL15161?analog=on","HNSOL15161")</f>
        <v>HNSOL15161</v>
      </c>
      <c r="B2540" s="1" t="s">
        <v>3972</v>
      </c>
      <c r="C2540" s="1" t="s">
        <v>3115</v>
      </c>
      <c r="D2540" t="s">
        <v>3975</v>
      </c>
    </row>
    <row r="2541" spans="1:4" x14ac:dyDescent="0.25">
      <c r="A2541" s="4" t="str">
        <f>HYPERLINK("http://www.autodoc.ru/Web/price/art/HNSOL11161?analog=on","HNSOL11161")</f>
        <v>HNSOL11161</v>
      </c>
      <c r="B2541" s="1" t="s">
        <v>3974</v>
      </c>
      <c r="C2541" s="1" t="s">
        <v>627</v>
      </c>
      <c r="D2541" t="s">
        <v>3976</v>
      </c>
    </row>
    <row r="2542" spans="1:4" x14ac:dyDescent="0.25">
      <c r="A2542" s="4" t="str">
        <f>HYPERLINK("http://www.autodoc.ru/Web/price/art/HNSOL15162?analog=on","HNSOL15162")</f>
        <v>HNSOL15162</v>
      </c>
      <c r="B2542" s="1" t="s">
        <v>3972</v>
      </c>
      <c r="C2542" s="1" t="s">
        <v>3115</v>
      </c>
      <c r="D2542" t="s">
        <v>3977</v>
      </c>
    </row>
    <row r="2543" spans="1:4" x14ac:dyDescent="0.25">
      <c r="A2543" s="4" t="str">
        <f>HYPERLINK("http://www.autodoc.ru/Web/price/art/HNSOL11162?analog=on","HNSOL11162")</f>
        <v>HNSOL11162</v>
      </c>
      <c r="B2543" s="1" t="s">
        <v>3974</v>
      </c>
      <c r="C2543" s="1" t="s">
        <v>627</v>
      </c>
      <c r="D2543" t="s">
        <v>3975</v>
      </c>
    </row>
    <row r="2544" spans="1:4" x14ac:dyDescent="0.25">
      <c r="A2544" s="4" t="str">
        <f>HYPERLINK("http://www.autodoc.ru/Web/price/art/HNSOL11190?analog=on","HNSOL11190")</f>
        <v>HNSOL11190</v>
      </c>
      <c r="B2544" s="1" t="s">
        <v>3978</v>
      </c>
      <c r="C2544" s="1" t="s">
        <v>627</v>
      </c>
      <c r="D2544" t="s">
        <v>3979</v>
      </c>
    </row>
    <row r="2545" spans="1:4" x14ac:dyDescent="0.25">
      <c r="A2545" s="4" t="str">
        <f>HYPERLINK("http://www.autodoc.ru/Web/price/art/HNSOL15190?analog=on","HNSOL15190")</f>
        <v>HNSOL15190</v>
      </c>
      <c r="B2545" s="1" t="s">
        <v>3980</v>
      </c>
      <c r="C2545" s="1" t="s">
        <v>3981</v>
      </c>
      <c r="D2545" t="s">
        <v>3979</v>
      </c>
    </row>
    <row r="2546" spans="1:4" x14ac:dyDescent="0.25">
      <c r="A2546" s="4" t="str">
        <f>HYPERLINK("http://www.autodoc.ru/Web/price/art/HNSOL11191?analog=on","HNSOL11191")</f>
        <v>HNSOL11191</v>
      </c>
      <c r="B2546" s="1" t="s">
        <v>3978</v>
      </c>
      <c r="C2546" s="1" t="s">
        <v>627</v>
      </c>
      <c r="D2546" t="s">
        <v>3982</v>
      </c>
    </row>
    <row r="2547" spans="1:4" x14ac:dyDescent="0.25">
      <c r="A2547" s="4" t="str">
        <f>HYPERLINK("http://www.autodoc.ru/Web/price/art/HNSOL11192?analog=on","HNSOL11192")</f>
        <v>HNSOL11192</v>
      </c>
      <c r="B2547" s="1" t="s">
        <v>3978</v>
      </c>
      <c r="C2547" s="1" t="s">
        <v>627</v>
      </c>
      <c r="D2547" t="s">
        <v>3983</v>
      </c>
    </row>
    <row r="2548" spans="1:4" x14ac:dyDescent="0.25">
      <c r="A2548" s="4" t="str">
        <f>HYPERLINK("http://www.autodoc.ru/Web/price/art/HNSOL11193L?analog=on","HNSOL11193L")</f>
        <v>HNSOL11193L</v>
      </c>
      <c r="B2548" s="1" t="s">
        <v>3984</v>
      </c>
      <c r="C2548" s="1" t="s">
        <v>627</v>
      </c>
      <c r="D2548" t="s">
        <v>3985</v>
      </c>
    </row>
    <row r="2549" spans="1:4" x14ac:dyDescent="0.25">
      <c r="A2549" s="4" t="str">
        <f>HYPERLINK("http://www.autodoc.ru/Web/price/art/HNSOL11193R?analog=on","HNSOL11193R")</f>
        <v>HNSOL11193R</v>
      </c>
      <c r="B2549" s="1" t="s">
        <v>3986</v>
      </c>
      <c r="C2549" s="1" t="s">
        <v>627</v>
      </c>
      <c r="D2549" t="s">
        <v>3987</v>
      </c>
    </row>
    <row r="2550" spans="1:4" x14ac:dyDescent="0.25">
      <c r="A2550" s="4" t="str">
        <f>HYPERLINK("http://www.autodoc.ru/Web/price/art/HNSOL15230?analog=on","HNSOL15230")</f>
        <v>HNSOL15230</v>
      </c>
      <c r="B2550" s="1" t="s">
        <v>3988</v>
      </c>
      <c r="C2550" s="1" t="s">
        <v>3115</v>
      </c>
      <c r="D2550" t="s">
        <v>3989</v>
      </c>
    </row>
    <row r="2551" spans="1:4" x14ac:dyDescent="0.25">
      <c r="A2551" s="4" t="str">
        <f>HYPERLINK("http://www.autodoc.ru/Web/price/art/HNSOL11240?analog=on","HNSOL11240")</f>
        <v>HNSOL11240</v>
      </c>
      <c r="B2551" s="1" t="s">
        <v>3990</v>
      </c>
      <c r="C2551" s="1" t="s">
        <v>627</v>
      </c>
      <c r="D2551" t="s">
        <v>3991</v>
      </c>
    </row>
    <row r="2552" spans="1:4" x14ac:dyDescent="0.25">
      <c r="A2552" s="4" t="str">
        <f>HYPERLINK("http://www.autodoc.ru/Web/price/art/HNSOL11241?analog=on","HNSOL11241")</f>
        <v>HNSOL11241</v>
      </c>
      <c r="B2552" s="1" t="s">
        <v>3992</v>
      </c>
      <c r="C2552" s="1" t="s">
        <v>627</v>
      </c>
      <c r="D2552" t="s">
        <v>3993</v>
      </c>
    </row>
    <row r="2553" spans="1:4" x14ac:dyDescent="0.25">
      <c r="A2553" s="4" t="str">
        <f>HYPERLINK("http://www.autodoc.ru/Web/price/art/HNSOL11270L?analog=on","HNSOL11270L")</f>
        <v>HNSOL11270L</v>
      </c>
      <c r="B2553" s="1" t="s">
        <v>3994</v>
      </c>
      <c r="C2553" s="1" t="s">
        <v>627</v>
      </c>
      <c r="D2553" t="s">
        <v>3995</v>
      </c>
    </row>
    <row r="2554" spans="1:4" x14ac:dyDescent="0.25">
      <c r="A2554" s="4" t="str">
        <f>HYPERLINK("http://www.autodoc.ru/Web/price/art/HNSOL11270R?analog=on","HNSOL11270R")</f>
        <v>HNSOL11270R</v>
      </c>
      <c r="B2554" s="1" t="s">
        <v>3996</v>
      </c>
      <c r="C2554" s="1" t="s">
        <v>627</v>
      </c>
      <c r="D2554" t="s">
        <v>3997</v>
      </c>
    </row>
    <row r="2555" spans="1:4" x14ac:dyDescent="0.25">
      <c r="A2555" s="4" t="str">
        <f>HYPERLINK("http://www.autodoc.ru/Web/price/art/HNSOL11271L?analog=on","HNSOL11271L")</f>
        <v>HNSOL11271L</v>
      </c>
      <c r="B2555" s="1" t="s">
        <v>3998</v>
      </c>
      <c r="C2555" s="1" t="s">
        <v>627</v>
      </c>
      <c r="D2555" t="s">
        <v>3999</v>
      </c>
    </row>
    <row r="2556" spans="1:4" x14ac:dyDescent="0.25">
      <c r="A2556" s="4" t="str">
        <f>HYPERLINK("http://www.autodoc.ru/Web/price/art/HNSOL11271R?analog=on","HNSOL11271R")</f>
        <v>HNSOL11271R</v>
      </c>
      <c r="B2556" s="1" t="s">
        <v>4000</v>
      </c>
      <c r="C2556" s="1" t="s">
        <v>627</v>
      </c>
      <c r="D2556" t="s">
        <v>4001</v>
      </c>
    </row>
    <row r="2557" spans="1:4" x14ac:dyDescent="0.25">
      <c r="A2557" s="4" t="str">
        <f>HYPERLINK("http://www.autodoc.ru/Web/price/art/HNSOL11272L?analog=on","HNSOL11272L")</f>
        <v>HNSOL11272L</v>
      </c>
      <c r="B2557" s="1" t="s">
        <v>3994</v>
      </c>
      <c r="C2557" s="1" t="s">
        <v>627</v>
      </c>
      <c r="D2557" t="s">
        <v>4002</v>
      </c>
    </row>
    <row r="2558" spans="1:4" x14ac:dyDescent="0.25">
      <c r="A2558" s="4" t="str">
        <f>HYPERLINK("http://www.autodoc.ru/Web/price/art/HNSOL11272R?analog=on","HNSOL11272R")</f>
        <v>HNSOL11272R</v>
      </c>
      <c r="B2558" s="1" t="s">
        <v>3996</v>
      </c>
      <c r="C2558" s="1" t="s">
        <v>627</v>
      </c>
      <c r="D2558" t="s">
        <v>4003</v>
      </c>
    </row>
    <row r="2559" spans="1:4" x14ac:dyDescent="0.25">
      <c r="A2559" s="4" t="str">
        <f>HYPERLINK("http://www.autodoc.ru/Web/price/art/HNSOL11280L?analog=on","HNSOL11280L")</f>
        <v>HNSOL11280L</v>
      </c>
      <c r="B2559" s="1" t="s">
        <v>2687</v>
      </c>
      <c r="C2559" s="1" t="s">
        <v>627</v>
      </c>
      <c r="D2559" t="s">
        <v>2688</v>
      </c>
    </row>
    <row r="2560" spans="1:4" x14ac:dyDescent="0.25">
      <c r="A2560" s="4" t="str">
        <f>HYPERLINK("http://www.autodoc.ru/Web/price/art/HNSOL11280R?analog=on","HNSOL11280R")</f>
        <v>HNSOL11280R</v>
      </c>
      <c r="B2560" s="1" t="s">
        <v>2689</v>
      </c>
      <c r="C2560" s="1" t="s">
        <v>627</v>
      </c>
      <c r="D2560" t="s">
        <v>2690</v>
      </c>
    </row>
    <row r="2561" spans="1:4" x14ac:dyDescent="0.25">
      <c r="A2561" s="4" t="str">
        <f>HYPERLINK("http://www.autodoc.ru/Web/price/art/HNSOL11300L?analog=on","HNSOL11300L")</f>
        <v>HNSOL11300L</v>
      </c>
      <c r="B2561" s="1" t="s">
        <v>4004</v>
      </c>
      <c r="C2561" s="1" t="s">
        <v>627</v>
      </c>
      <c r="D2561" t="s">
        <v>4005</v>
      </c>
    </row>
    <row r="2562" spans="1:4" x14ac:dyDescent="0.25">
      <c r="A2562" s="4" t="str">
        <f>HYPERLINK("http://www.autodoc.ru/Web/price/art/HNSOL11300R?analog=on","HNSOL11300R")</f>
        <v>HNSOL11300R</v>
      </c>
      <c r="B2562" s="1" t="s">
        <v>4006</v>
      </c>
      <c r="C2562" s="1" t="s">
        <v>627</v>
      </c>
      <c r="D2562" t="s">
        <v>4007</v>
      </c>
    </row>
    <row r="2563" spans="1:4" x14ac:dyDescent="0.25">
      <c r="A2563" s="4" t="str">
        <f>HYPERLINK("http://www.autodoc.ru/Web/price/art/HNSOL11301L?analog=on","HNSOL11301L")</f>
        <v>HNSOL11301L</v>
      </c>
      <c r="B2563" s="1" t="s">
        <v>4004</v>
      </c>
      <c r="C2563" s="1" t="s">
        <v>627</v>
      </c>
      <c r="D2563" t="s">
        <v>4008</v>
      </c>
    </row>
    <row r="2564" spans="1:4" x14ac:dyDescent="0.25">
      <c r="A2564" s="4" t="str">
        <f>HYPERLINK("http://www.autodoc.ru/Web/price/art/HNSOL11301R?analog=on","HNSOL11301R")</f>
        <v>HNSOL11301R</v>
      </c>
      <c r="B2564" s="1" t="s">
        <v>4006</v>
      </c>
      <c r="C2564" s="1" t="s">
        <v>627</v>
      </c>
      <c r="D2564" t="s">
        <v>4009</v>
      </c>
    </row>
    <row r="2565" spans="1:4" x14ac:dyDescent="0.25">
      <c r="A2565" s="4" t="str">
        <f>HYPERLINK("http://www.autodoc.ru/Web/price/art/HNSOL11302L?analog=on","HNSOL11302L")</f>
        <v>HNSOL11302L</v>
      </c>
      <c r="B2565" s="1" t="s">
        <v>4004</v>
      </c>
      <c r="C2565" s="1" t="s">
        <v>627</v>
      </c>
      <c r="D2565" t="s">
        <v>4010</v>
      </c>
    </row>
    <row r="2566" spans="1:4" x14ac:dyDescent="0.25">
      <c r="A2566" s="4" t="str">
        <f>HYPERLINK("http://www.autodoc.ru/Web/price/art/HNSOL11302R?analog=on","HNSOL11302R")</f>
        <v>HNSOL11302R</v>
      </c>
      <c r="B2566" s="1" t="s">
        <v>4006</v>
      </c>
      <c r="C2566" s="1" t="s">
        <v>627</v>
      </c>
      <c r="D2566" t="s">
        <v>4011</v>
      </c>
    </row>
    <row r="2567" spans="1:4" x14ac:dyDescent="0.25">
      <c r="A2567" s="4" t="str">
        <f>HYPERLINK("http://www.autodoc.ru/Web/price/art/HNSOL11310N?analog=on","HNSOL11310N")</f>
        <v>HNSOL11310N</v>
      </c>
      <c r="B2567" s="1" t="s">
        <v>4012</v>
      </c>
      <c r="C2567" s="1" t="s">
        <v>627</v>
      </c>
      <c r="D2567" t="s">
        <v>4013</v>
      </c>
    </row>
    <row r="2568" spans="1:4" x14ac:dyDescent="0.25">
      <c r="A2568" s="4" t="str">
        <f>HYPERLINK("http://www.autodoc.ru/Web/price/art/HNSOL15330?analog=on","HNSOL15330")</f>
        <v>HNSOL15330</v>
      </c>
      <c r="B2568" s="1" t="s">
        <v>4014</v>
      </c>
      <c r="C2568" s="1" t="s">
        <v>3115</v>
      </c>
      <c r="D2568" t="s">
        <v>4015</v>
      </c>
    </row>
    <row r="2569" spans="1:4" x14ac:dyDescent="0.25">
      <c r="A2569" s="4" t="str">
        <f>HYPERLINK("http://www.autodoc.ru/Web/price/art/HNSOL11330?analog=on","HNSOL11330")</f>
        <v>HNSOL11330</v>
      </c>
      <c r="B2569" s="1" t="s">
        <v>4016</v>
      </c>
      <c r="C2569" s="1" t="s">
        <v>627</v>
      </c>
      <c r="D2569" t="s">
        <v>4017</v>
      </c>
    </row>
    <row r="2570" spans="1:4" x14ac:dyDescent="0.25">
      <c r="A2570" s="4" t="str">
        <f>HYPERLINK("http://www.autodoc.ru/Web/price/art/HNSOL11331?analog=on","HNSOL11331")</f>
        <v>HNSOL11331</v>
      </c>
      <c r="B2570" s="1" t="s">
        <v>4018</v>
      </c>
      <c r="C2570" s="1" t="s">
        <v>627</v>
      </c>
      <c r="D2570" t="s">
        <v>4019</v>
      </c>
    </row>
    <row r="2571" spans="1:4" x14ac:dyDescent="0.25">
      <c r="A2571" s="4" t="str">
        <f>HYPERLINK("http://www.autodoc.ru/Web/price/art/HNSOL15331?analog=on","HNSOL15331")</f>
        <v>HNSOL15331</v>
      </c>
      <c r="B2571" s="1" t="s">
        <v>4014</v>
      </c>
      <c r="C2571" s="1" t="s">
        <v>3115</v>
      </c>
      <c r="D2571" t="s">
        <v>4017</v>
      </c>
    </row>
    <row r="2572" spans="1:4" x14ac:dyDescent="0.25">
      <c r="A2572" s="4" t="str">
        <f>HYPERLINK("http://www.autodoc.ru/Web/price/art/HNSOL11380?analog=on","HNSOL11380")</f>
        <v>HNSOL11380</v>
      </c>
      <c r="B2572" s="1" t="s">
        <v>4020</v>
      </c>
      <c r="C2572" s="1" t="s">
        <v>627</v>
      </c>
      <c r="D2572" t="s">
        <v>4021</v>
      </c>
    </row>
    <row r="2573" spans="1:4" x14ac:dyDescent="0.25">
      <c r="A2573" s="4" t="str">
        <f>HYPERLINK("http://www.autodoc.ru/Web/price/art/HNSOL11381?analog=on","HNSOL11381")</f>
        <v>HNSOL11381</v>
      </c>
      <c r="B2573" s="1" t="s">
        <v>4020</v>
      </c>
      <c r="C2573" s="1" t="s">
        <v>627</v>
      </c>
      <c r="D2573" t="s">
        <v>4022</v>
      </c>
    </row>
    <row r="2574" spans="1:4" x14ac:dyDescent="0.25">
      <c r="A2574" s="4" t="str">
        <f>HYPERLINK("http://www.autodoc.ru/Web/price/art/HNSOL11430?analog=on","HNSOL11430")</f>
        <v>HNSOL11430</v>
      </c>
      <c r="B2574" s="1" t="s">
        <v>4023</v>
      </c>
      <c r="C2574" s="1" t="s">
        <v>627</v>
      </c>
      <c r="D2574" t="s">
        <v>4024</v>
      </c>
    </row>
    <row r="2575" spans="1:4" x14ac:dyDescent="0.25">
      <c r="A2575" s="4" t="str">
        <f>HYPERLINK("http://www.autodoc.ru/Web/price/art/HNSOL11451L?analog=on","HNSOL11451L")</f>
        <v>HNSOL11451L</v>
      </c>
      <c r="B2575" s="1" t="s">
        <v>4025</v>
      </c>
      <c r="C2575" s="1" t="s">
        <v>627</v>
      </c>
      <c r="D2575" t="s">
        <v>4026</v>
      </c>
    </row>
    <row r="2576" spans="1:4" x14ac:dyDescent="0.25">
      <c r="A2576" s="4" t="str">
        <f>HYPERLINK("http://www.autodoc.ru/Web/price/art/HNSOL11451R?analog=on","HNSOL11451R")</f>
        <v>HNSOL11451R</v>
      </c>
      <c r="B2576" s="1" t="s">
        <v>4027</v>
      </c>
      <c r="C2576" s="1" t="s">
        <v>627</v>
      </c>
      <c r="D2576" t="s">
        <v>4028</v>
      </c>
    </row>
    <row r="2577" spans="1:4" x14ac:dyDescent="0.25">
      <c r="A2577" s="4" t="str">
        <f>HYPERLINK("http://www.autodoc.ru/Web/price/art/HNSOL11452L?analog=on","HNSOL11452L")</f>
        <v>HNSOL11452L</v>
      </c>
      <c r="B2577" s="1" t="s">
        <v>4025</v>
      </c>
      <c r="C2577" s="1" t="s">
        <v>627</v>
      </c>
      <c r="D2577" t="s">
        <v>4029</v>
      </c>
    </row>
    <row r="2578" spans="1:4" x14ac:dyDescent="0.25">
      <c r="A2578" s="4" t="str">
        <f>HYPERLINK("http://www.autodoc.ru/Web/price/art/HNSOL11452R?analog=on","HNSOL11452R")</f>
        <v>HNSOL11452R</v>
      </c>
      <c r="B2578" s="1" t="s">
        <v>4027</v>
      </c>
      <c r="C2578" s="1" t="s">
        <v>627</v>
      </c>
      <c r="D2578" t="s">
        <v>4030</v>
      </c>
    </row>
    <row r="2579" spans="1:4" x14ac:dyDescent="0.25">
      <c r="A2579" s="4" t="str">
        <f>HYPERLINK("http://www.autodoc.ru/Web/price/art/HNSOL11453L?analog=on","HNSOL11453L")</f>
        <v>HNSOL11453L</v>
      </c>
      <c r="B2579" s="1" t="s">
        <v>4031</v>
      </c>
      <c r="C2579" s="1" t="s">
        <v>627</v>
      </c>
      <c r="D2579" t="s">
        <v>4032</v>
      </c>
    </row>
    <row r="2580" spans="1:4" x14ac:dyDescent="0.25">
      <c r="A2580" s="4" t="str">
        <f>HYPERLINK("http://www.autodoc.ru/Web/price/art/HNSOL11453R?analog=on","HNSOL11453R")</f>
        <v>HNSOL11453R</v>
      </c>
      <c r="B2580" s="1" t="s">
        <v>4033</v>
      </c>
      <c r="C2580" s="1" t="s">
        <v>627</v>
      </c>
      <c r="D2580" t="s">
        <v>4034</v>
      </c>
    </row>
    <row r="2581" spans="1:4" x14ac:dyDescent="0.25">
      <c r="A2581" s="4" t="str">
        <f>HYPERLINK("http://www.autodoc.ru/Web/price/art/HNSOL11454L?analog=on","HNSOL11454L")</f>
        <v>HNSOL11454L</v>
      </c>
      <c r="B2581" s="1" t="s">
        <v>4035</v>
      </c>
      <c r="C2581" s="1" t="s">
        <v>627</v>
      </c>
      <c r="D2581" t="s">
        <v>4036</v>
      </c>
    </row>
    <row r="2582" spans="1:4" x14ac:dyDescent="0.25">
      <c r="A2582" s="4" t="str">
        <f>HYPERLINK("http://www.autodoc.ru/Web/price/art/HNSOL11454R?analog=on","HNSOL11454R")</f>
        <v>HNSOL11454R</v>
      </c>
      <c r="B2582" s="1" t="s">
        <v>4037</v>
      </c>
      <c r="C2582" s="1" t="s">
        <v>627</v>
      </c>
      <c r="D2582" t="s">
        <v>4038</v>
      </c>
    </row>
    <row r="2583" spans="1:4" x14ac:dyDescent="0.25">
      <c r="A2583" s="4" t="str">
        <f>HYPERLINK("http://www.autodoc.ru/Web/price/art/HNSOL11455L?analog=on","HNSOL11455L")</f>
        <v>HNSOL11455L</v>
      </c>
      <c r="B2583" s="1" t="s">
        <v>4039</v>
      </c>
      <c r="C2583" s="1" t="s">
        <v>627</v>
      </c>
      <c r="D2583" t="s">
        <v>4040</v>
      </c>
    </row>
    <row r="2584" spans="1:4" x14ac:dyDescent="0.25">
      <c r="A2584" s="4" t="str">
        <f>HYPERLINK("http://www.autodoc.ru/Web/price/art/HNSOL11455R?analog=on","HNSOL11455R")</f>
        <v>HNSOL11455R</v>
      </c>
      <c r="B2584" s="1" t="s">
        <v>4041</v>
      </c>
      <c r="C2584" s="1" t="s">
        <v>627</v>
      </c>
      <c r="D2584" t="s">
        <v>4042</v>
      </c>
    </row>
    <row r="2585" spans="1:4" x14ac:dyDescent="0.25">
      <c r="A2585" s="4" t="str">
        <f>HYPERLINK("http://www.autodoc.ru/Web/price/art/HNSOL11456L?analog=on","HNSOL11456L")</f>
        <v>HNSOL11456L</v>
      </c>
      <c r="B2585" s="1" t="s">
        <v>4031</v>
      </c>
      <c r="C2585" s="1" t="s">
        <v>627</v>
      </c>
      <c r="D2585" t="s">
        <v>4043</v>
      </c>
    </row>
    <row r="2586" spans="1:4" x14ac:dyDescent="0.25">
      <c r="A2586" s="4" t="str">
        <f>HYPERLINK("http://www.autodoc.ru/Web/price/art/HNSOL11456R?analog=on","HNSOL11456R")</f>
        <v>HNSOL11456R</v>
      </c>
      <c r="B2586" s="1" t="s">
        <v>4033</v>
      </c>
      <c r="C2586" s="1" t="s">
        <v>627</v>
      </c>
      <c r="D2586" t="s">
        <v>4044</v>
      </c>
    </row>
    <row r="2587" spans="1:4" x14ac:dyDescent="0.25">
      <c r="A2587" s="4" t="str">
        <f>HYPERLINK("http://www.autodoc.ru/Web/price/art/HNSOL11457L?analog=on","HNSOL11457L")</f>
        <v>HNSOL11457L</v>
      </c>
      <c r="B2587" s="1" t="s">
        <v>4025</v>
      </c>
      <c r="C2587" s="1" t="s">
        <v>627</v>
      </c>
      <c r="D2587" t="s">
        <v>4045</v>
      </c>
    </row>
    <row r="2588" spans="1:4" x14ac:dyDescent="0.25">
      <c r="A2588" s="4" t="str">
        <f>HYPERLINK("http://www.autodoc.ru/Web/price/art/HNSOL11457R?analog=on","HNSOL11457R")</f>
        <v>HNSOL11457R</v>
      </c>
      <c r="B2588" s="1" t="s">
        <v>4027</v>
      </c>
      <c r="C2588" s="1" t="s">
        <v>627</v>
      </c>
      <c r="D2588" t="s">
        <v>4046</v>
      </c>
    </row>
    <row r="2589" spans="1:4" x14ac:dyDescent="0.25">
      <c r="A2589" s="4" t="str">
        <f>HYPERLINK("http://www.autodoc.ru/Web/price/art/HNSOL11458L?analog=on","HNSOL11458L")</f>
        <v>HNSOL11458L</v>
      </c>
      <c r="B2589" s="1" t="s">
        <v>4039</v>
      </c>
      <c r="C2589" s="1" t="s">
        <v>627</v>
      </c>
      <c r="D2589" t="s">
        <v>4047</v>
      </c>
    </row>
    <row r="2590" spans="1:4" x14ac:dyDescent="0.25">
      <c r="A2590" s="4" t="str">
        <f>HYPERLINK("http://www.autodoc.ru/Web/price/art/HNSOL11458R?analog=on","HNSOL11458R")</f>
        <v>HNSOL11458R</v>
      </c>
      <c r="B2590" s="1" t="s">
        <v>4041</v>
      </c>
      <c r="C2590" s="1" t="s">
        <v>627</v>
      </c>
      <c r="D2590" t="s">
        <v>4048</v>
      </c>
    </row>
    <row r="2591" spans="1:4" x14ac:dyDescent="0.25">
      <c r="A2591" s="4" t="str">
        <f>HYPERLINK("http://www.autodoc.ru/Web/price/art/HNSOL11460L?analog=on","HNSOL11460L")</f>
        <v>HNSOL11460L</v>
      </c>
      <c r="B2591" s="1" t="s">
        <v>4049</v>
      </c>
      <c r="C2591" s="1" t="s">
        <v>627</v>
      </c>
      <c r="D2591" t="s">
        <v>4050</v>
      </c>
    </row>
    <row r="2592" spans="1:4" x14ac:dyDescent="0.25">
      <c r="A2592" s="4" t="str">
        <f>HYPERLINK("http://www.autodoc.ru/Web/price/art/HNSOL11460R?analog=on","HNSOL11460R")</f>
        <v>HNSOL11460R</v>
      </c>
      <c r="B2592" s="1" t="s">
        <v>4051</v>
      </c>
      <c r="C2592" s="1" t="s">
        <v>627</v>
      </c>
      <c r="D2592" t="s">
        <v>4052</v>
      </c>
    </row>
    <row r="2593" spans="1:4" x14ac:dyDescent="0.25">
      <c r="A2593" s="4" t="str">
        <f>HYPERLINK("http://www.autodoc.ru/Web/price/art/HNSOL114G0?analog=on","HNSOL114G0")</f>
        <v>HNSOL114G0</v>
      </c>
      <c r="B2593" s="1" t="s">
        <v>4053</v>
      </c>
      <c r="C2593" s="1" t="s">
        <v>4054</v>
      </c>
      <c r="D2593" t="s">
        <v>4055</v>
      </c>
    </row>
    <row r="2594" spans="1:4" x14ac:dyDescent="0.25">
      <c r="A2594" s="4" t="str">
        <f>HYPERLINK("http://www.autodoc.ru/Web/price/art/HNSOL154G0?analog=on","HNSOL154G0")</f>
        <v>HNSOL154G0</v>
      </c>
      <c r="B2594" s="1" t="s">
        <v>4056</v>
      </c>
      <c r="C2594" s="1" t="s">
        <v>3115</v>
      </c>
      <c r="D2594" t="s">
        <v>4055</v>
      </c>
    </row>
    <row r="2595" spans="1:4" x14ac:dyDescent="0.25">
      <c r="A2595" s="4" t="str">
        <f>HYPERLINK("http://www.autodoc.ru/Web/price/art/HNSOL11480L?analog=on","HNSOL11480L")</f>
        <v>HNSOL11480L</v>
      </c>
      <c r="B2595" s="1" t="s">
        <v>4057</v>
      </c>
      <c r="C2595" s="1" t="s">
        <v>627</v>
      </c>
      <c r="D2595" t="s">
        <v>4058</v>
      </c>
    </row>
    <row r="2596" spans="1:4" x14ac:dyDescent="0.25">
      <c r="A2596" s="4" t="str">
        <f>HYPERLINK("http://www.autodoc.ru/Web/price/art/HNSOL11480R?analog=on","HNSOL11480R")</f>
        <v>HNSOL11480R</v>
      </c>
      <c r="B2596" s="1" t="s">
        <v>4059</v>
      </c>
      <c r="C2596" s="1" t="s">
        <v>627</v>
      </c>
      <c r="D2596" t="s">
        <v>4060</v>
      </c>
    </row>
    <row r="2597" spans="1:4" x14ac:dyDescent="0.25">
      <c r="A2597" s="4" t="str">
        <f>HYPERLINK("http://www.autodoc.ru/Web/price/art/HNSOL154J0P?analog=on","HNSOL154J0P")</f>
        <v>HNSOL154J0P</v>
      </c>
      <c r="B2597" s="1" t="s">
        <v>4061</v>
      </c>
      <c r="C2597" s="1" t="s">
        <v>3115</v>
      </c>
      <c r="D2597" t="s">
        <v>4062</v>
      </c>
    </row>
    <row r="2598" spans="1:4" x14ac:dyDescent="0.25">
      <c r="A2598" s="4" t="str">
        <f>HYPERLINK("http://www.autodoc.ru/Web/price/art/HNSOL114J0P?analog=on","HNSOL114J0P")</f>
        <v>HNSOL114J0P</v>
      </c>
      <c r="B2598" s="1" t="s">
        <v>4063</v>
      </c>
      <c r="C2598" s="1" t="s">
        <v>627</v>
      </c>
      <c r="D2598" t="s">
        <v>4062</v>
      </c>
    </row>
    <row r="2599" spans="1:4" x14ac:dyDescent="0.25">
      <c r="A2599" s="4" t="str">
        <f>HYPERLINK("http://www.autodoc.ru/Web/price/art/HNSOL11510L?analog=on","HNSOL11510L")</f>
        <v>HNSOL11510L</v>
      </c>
      <c r="B2599" s="1" t="s">
        <v>4064</v>
      </c>
      <c r="C2599" s="1" t="s">
        <v>627</v>
      </c>
      <c r="D2599" t="s">
        <v>4065</v>
      </c>
    </row>
    <row r="2600" spans="1:4" x14ac:dyDescent="0.25">
      <c r="A2600" s="4" t="str">
        <f>HYPERLINK("http://www.autodoc.ru/Web/price/art/HNSOL11510R?analog=on","HNSOL11510R")</f>
        <v>HNSOL11510R</v>
      </c>
      <c r="B2600" s="1" t="s">
        <v>4066</v>
      </c>
      <c r="C2600" s="1" t="s">
        <v>627</v>
      </c>
      <c r="D2600" t="s">
        <v>4067</v>
      </c>
    </row>
    <row r="2601" spans="1:4" x14ac:dyDescent="0.25">
      <c r="A2601" s="4" t="str">
        <f>HYPERLINK("http://www.autodoc.ru/Web/price/art/HNSOL11520L?analog=on","HNSOL11520L")</f>
        <v>HNSOL11520L</v>
      </c>
      <c r="B2601" s="1" t="s">
        <v>4068</v>
      </c>
      <c r="C2601" s="1" t="s">
        <v>627</v>
      </c>
      <c r="D2601" t="s">
        <v>4069</v>
      </c>
    </row>
    <row r="2602" spans="1:4" x14ac:dyDescent="0.25">
      <c r="A2602" s="4" t="str">
        <f>HYPERLINK("http://www.autodoc.ru/Web/price/art/HNSOL11520R?analog=on","HNSOL11520R")</f>
        <v>HNSOL11520R</v>
      </c>
      <c r="B2602" s="1" t="s">
        <v>4070</v>
      </c>
      <c r="C2602" s="1" t="s">
        <v>627</v>
      </c>
      <c r="D2602" t="s">
        <v>4071</v>
      </c>
    </row>
    <row r="2603" spans="1:4" x14ac:dyDescent="0.25">
      <c r="A2603" s="4" t="str">
        <f>HYPERLINK("http://www.autodoc.ru/Web/price/art/HNSOL11521L?analog=on","HNSOL11521L")</f>
        <v>HNSOL11521L</v>
      </c>
      <c r="B2603" s="1" t="s">
        <v>4072</v>
      </c>
      <c r="C2603" s="1" t="s">
        <v>627</v>
      </c>
      <c r="D2603" t="s">
        <v>4073</v>
      </c>
    </row>
    <row r="2604" spans="1:4" x14ac:dyDescent="0.25">
      <c r="A2604" s="4" t="str">
        <f>HYPERLINK("http://www.autodoc.ru/Web/price/art/HNSOL11521R?analog=on","HNSOL11521R")</f>
        <v>HNSOL11521R</v>
      </c>
      <c r="B2604" s="1" t="s">
        <v>4074</v>
      </c>
      <c r="C2604" s="1" t="s">
        <v>627</v>
      </c>
      <c r="D2604" t="s">
        <v>4075</v>
      </c>
    </row>
    <row r="2605" spans="1:4" x14ac:dyDescent="0.25">
      <c r="A2605" s="4" t="str">
        <f>HYPERLINK("http://www.autodoc.ru/Web/price/art/HNSOL11560L?analog=on","HNSOL11560L")</f>
        <v>HNSOL11560L</v>
      </c>
      <c r="B2605" s="1" t="s">
        <v>4076</v>
      </c>
      <c r="C2605" s="1" t="s">
        <v>627</v>
      </c>
      <c r="D2605" t="s">
        <v>4077</v>
      </c>
    </row>
    <row r="2606" spans="1:4" x14ac:dyDescent="0.25">
      <c r="A2606" s="4" t="str">
        <f>HYPERLINK("http://www.autodoc.ru/Web/price/art/HNSOL11560R?analog=on","HNSOL11560R")</f>
        <v>HNSOL11560R</v>
      </c>
      <c r="B2606" s="1" t="s">
        <v>4078</v>
      </c>
      <c r="C2606" s="1" t="s">
        <v>627</v>
      </c>
      <c r="D2606" t="s">
        <v>4079</v>
      </c>
    </row>
    <row r="2607" spans="1:4" x14ac:dyDescent="0.25">
      <c r="A2607" s="4" t="str">
        <f>HYPERLINK("http://www.autodoc.ru/Web/price/art/HNSOL11570L?analog=on","HNSOL11570L")</f>
        <v>HNSOL11570L</v>
      </c>
      <c r="B2607" s="1" t="s">
        <v>4080</v>
      </c>
      <c r="C2607" s="1" t="s">
        <v>627</v>
      </c>
      <c r="D2607" t="s">
        <v>4081</v>
      </c>
    </row>
    <row r="2608" spans="1:4" x14ac:dyDescent="0.25">
      <c r="A2608" s="4" t="str">
        <f>HYPERLINK("http://www.autodoc.ru/Web/price/art/HNSOL11570R?analog=on","HNSOL11570R")</f>
        <v>HNSOL11570R</v>
      </c>
      <c r="B2608" s="1" t="s">
        <v>4082</v>
      </c>
      <c r="C2608" s="1" t="s">
        <v>627</v>
      </c>
      <c r="D2608" t="s">
        <v>4083</v>
      </c>
    </row>
    <row r="2609" spans="1:4" x14ac:dyDescent="0.25">
      <c r="A2609" s="4" t="str">
        <f>HYPERLINK("http://www.autodoc.ru/Web/price/art/HNSOL11571L?analog=on","HNSOL11571L")</f>
        <v>HNSOL11571L</v>
      </c>
      <c r="B2609" s="1" t="s">
        <v>4080</v>
      </c>
      <c r="C2609" s="1" t="s">
        <v>627</v>
      </c>
      <c r="D2609" t="s">
        <v>4084</v>
      </c>
    </row>
    <row r="2610" spans="1:4" x14ac:dyDescent="0.25">
      <c r="A2610" s="4" t="str">
        <f>HYPERLINK("http://www.autodoc.ru/Web/price/art/HNSOL11571R?analog=on","HNSOL11571R")</f>
        <v>HNSOL11571R</v>
      </c>
      <c r="B2610" s="1" t="s">
        <v>4082</v>
      </c>
      <c r="C2610" s="1" t="s">
        <v>627</v>
      </c>
      <c r="D2610" t="s">
        <v>4085</v>
      </c>
    </row>
    <row r="2611" spans="1:4" x14ac:dyDescent="0.25">
      <c r="A2611" s="4" t="str">
        <f>HYPERLINK("http://www.autodoc.ru/Web/price/art/HNSOL11600?analog=on","HNSOL11600")</f>
        <v>HNSOL11600</v>
      </c>
      <c r="B2611" s="1" t="s">
        <v>4086</v>
      </c>
      <c r="C2611" s="1" t="s">
        <v>627</v>
      </c>
      <c r="D2611" t="s">
        <v>4087</v>
      </c>
    </row>
    <row r="2612" spans="1:4" x14ac:dyDescent="0.25">
      <c r="A2612" s="4" t="str">
        <f>HYPERLINK("http://www.autodoc.ru/Web/price/art/HNSOL11601?analog=on","HNSOL11601")</f>
        <v>HNSOL11601</v>
      </c>
      <c r="B2612" s="1" t="s">
        <v>4088</v>
      </c>
      <c r="C2612" s="1" t="s">
        <v>627</v>
      </c>
      <c r="D2612" t="s">
        <v>4089</v>
      </c>
    </row>
    <row r="2613" spans="1:4" x14ac:dyDescent="0.25">
      <c r="A2613" s="4" t="str">
        <f>HYPERLINK("http://www.autodoc.ru/Web/price/art/HNSOL11620?analog=on","HNSOL11620")</f>
        <v>HNSOL11620</v>
      </c>
      <c r="B2613" s="1" t="s">
        <v>4090</v>
      </c>
      <c r="C2613" s="1" t="s">
        <v>627</v>
      </c>
      <c r="D2613" t="s">
        <v>4091</v>
      </c>
    </row>
    <row r="2614" spans="1:4" x14ac:dyDescent="0.25">
      <c r="A2614" s="4" t="str">
        <f>HYPERLINK("http://www.autodoc.ru/Web/price/art/HNSOL15640?analog=on","HNSOL15640")</f>
        <v>HNSOL15640</v>
      </c>
      <c r="B2614" s="1" t="s">
        <v>4092</v>
      </c>
      <c r="C2614" s="1" t="s">
        <v>3115</v>
      </c>
      <c r="D2614" t="s">
        <v>4093</v>
      </c>
    </row>
    <row r="2615" spans="1:4" x14ac:dyDescent="0.25">
      <c r="A2615" s="4" t="str">
        <f>HYPERLINK("http://www.autodoc.ru/Web/price/art/HNSOL11640X?analog=on","HNSOL11640X")</f>
        <v>HNSOL11640X</v>
      </c>
      <c r="B2615" s="1" t="s">
        <v>4094</v>
      </c>
      <c r="C2615" s="1" t="s">
        <v>627</v>
      </c>
      <c r="D2615" t="s">
        <v>4095</v>
      </c>
    </row>
    <row r="2616" spans="1:4" x14ac:dyDescent="0.25">
      <c r="A2616" s="4" t="str">
        <f>HYPERLINK("http://www.autodoc.ru/Web/price/art/HNSOL11641X?analog=on","HNSOL11641X")</f>
        <v>HNSOL11641X</v>
      </c>
      <c r="B2616" s="1" t="s">
        <v>4096</v>
      </c>
      <c r="C2616" s="1" t="s">
        <v>627</v>
      </c>
      <c r="D2616" t="s">
        <v>4097</v>
      </c>
    </row>
    <row r="2617" spans="1:4" x14ac:dyDescent="0.25">
      <c r="A2617" s="4" t="str">
        <f>HYPERLINK("http://www.autodoc.ru/Web/price/art/HNSOL15641?analog=on","HNSOL15641")</f>
        <v>HNSOL15641</v>
      </c>
      <c r="B2617" s="1" t="s">
        <v>4098</v>
      </c>
      <c r="C2617" s="1" t="s">
        <v>3115</v>
      </c>
      <c r="D2617" t="s">
        <v>4099</v>
      </c>
    </row>
    <row r="2618" spans="1:4" x14ac:dyDescent="0.25">
      <c r="A2618" s="4" t="str">
        <f>HYPERLINK("http://www.autodoc.ru/Web/price/art/HNSOL11642?analog=on","HNSOL11642")</f>
        <v>HNSOL11642</v>
      </c>
      <c r="B2618" s="1" t="s">
        <v>4096</v>
      </c>
      <c r="C2618" s="1" t="s">
        <v>627</v>
      </c>
      <c r="D2618" t="s">
        <v>4093</v>
      </c>
    </row>
    <row r="2619" spans="1:4" x14ac:dyDescent="0.25">
      <c r="A2619" s="4" t="str">
        <f>HYPERLINK("http://www.autodoc.ru/Web/price/art/HNSOL15642?analog=on","HNSOL15642")</f>
        <v>HNSOL15642</v>
      </c>
      <c r="B2619" s="1" t="s">
        <v>4092</v>
      </c>
      <c r="C2619" s="1" t="s">
        <v>3115</v>
      </c>
      <c r="D2619" t="s">
        <v>4100</v>
      </c>
    </row>
    <row r="2620" spans="1:4" x14ac:dyDescent="0.25">
      <c r="A2620" s="4" t="str">
        <f>HYPERLINK("http://www.autodoc.ru/Web/price/art/HNSOL15643?analog=on","HNSOL15643")</f>
        <v>HNSOL15643</v>
      </c>
      <c r="B2620" s="1" t="s">
        <v>4092</v>
      </c>
      <c r="C2620" s="1" t="s">
        <v>3115</v>
      </c>
      <c r="D2620" t="s">
        <v>4101</v>
      </c>
    </row>
    <row r="2621" spans="1:4" x14ac:dyDescent="0.25">
      <c r="A2621" s="4" t="str">
        <f>HYPERLINK("http://www.autodoc.ru/Web/price/art/HNSOL11643?analog=on","HNSOL11643")</f>
        <v>HNSOL11643</v>
      </c>
      <c r="B2621" s="1" t="s">
        <v>4094</v>
      </c>
      <c r="C2621" s="1" t="s">
        <v>627</v>
      </c>
      <c r="D2621" t="s">
        <v>4102</v>
      </c>
    </row>
    <row r="2622" spans="1:4" x14ac:dyDescent="0.25">
      <c r="A2622" s="4" t="str">
        <f>HYPERLINK("http://www.autodoc.ru/Web/price/art/HNSOL11644?analog=on","HNSOL11644")</f>
        <v>HNSOL11644</v>
      </c>
      <c r="B2622" s="1" t="s">
        <v>4096</v>
      </c>
      <c r="C2622" s="1" t="s">
        <v>627</v>
      </c>
      <c r="D2622" t="s">
        <v>4103</v>
      </c>
    </row>
    <row r="2623" spans="1:4" x14ac:dyDescent="0.25">
      <c r="A2623" s="4" t="str">
        <f>HYPERLINK("http://www.autodoc.ru/Web/price/art/HNSOL15644?analog=on","HNSOL15644")</f>
        <v>HNSOL15644</v>
      </c>
      <c r="B2623" s="1" t="s">
        <v>4104</v>
      </c>
      <c r="C2623" s="1" t="s">
        <v>3115</v>
      </c>
      <c r="D2623" t="s">
        <v>4102</v>
      </c>
    </row>
    <row r="2624" spans="1:4" x14ac:dyDescent="0.25">
      <c r="A2624" s="4" t="str">
        <f>HYPERLINK("http://www.autodoc.ru/Web/price/art/HNSOL15645?analog=on","HNSOL15645")</f>
        <v>HNSOL15645</v>
      </c>
      <c r="B2624" s="1" t="s">
        <v>4092</v>
      </c>
      <c r="C2624" s="1" t="s">
        <v>3115</v>
      </c>
      <c r="D2624" t="s">
        <v>4105</v>
      </c>
    </row>
    <row r="2625" spans="1:4" x14ac:dyDescent="0.25">
      <c r="A2625" s="4" t="str">
        <f>HYPERLINK("http://www.autodoc.ru/Web/price/art/HNSOL11700?analog=on","HNSOL11700")</f>
        <v>HNSOL11700</v>
      </c>
      <c r="B2625" s="1" t="s">
        <v>4106</v>
      </c>
      <c r="C2625" s="1" t="s">
        <v>627</v>
      </c>
      <c r="D2625" t="s">
        <v>4107</v>
      </c>
    </row>
    <row r="2626" spans="1:4" x14ac:dyDescent="0.25">
      <c r="A2626" s="4" t="str">
        <f>HYPERLINK("http://www.autodoc.ru/Web/price/art/HNSOL15700?analog=on","HNSOL15700")</f>
        <v>HNSOL15700</v>
      </c>
      <c r="B2626" s="1" t="s">
        <v>4108</v>
      </c>
      <c r="C2626" s="1" t="s">
        <v>3115</v>
      </c>
      <c r="D2626" t="s">
        <v>4107</v>
      </c>
    </row>
    <row r="2627" spans="1:4" x14ac:dyDescent="0.25">
      <c r="A2627" s="4" t="str">
        <f>HYPERLINK("http://www.autodoc.ru/Web/price/art/HNSOL11740RTN?analog=on","HNSOL11740RTN")</f>
        <v>HNSOL11740RTN</v>
      </c>
      <c r="B2627" s="1" t="s">
        <v>4109</v>
      </c>
      <c r="C2627" s="1" t="s">
        <v>627</v>
      </c>
      <c r="D2627" t="s">
        <v>4110</v>
      </c>
    </row>
    <row r="2628" spans="1:4" x14ac:dyDescent="0.25">
      <c r="A2628" s="4" t="str">
        <f>HYPERLINK("http://www.autodoc.ru/Web/price/art/HNSOL11740HN?analog=on","HNSOL11740HN")</f>
        <v>HNSOL11740HN</v>
      </c>
      <c r="B2628" s="1" t="s">
        <v>4109</v>
      </c>
      <c r="C2628" s="1" t="s">
        <v>627</v>
      </c>
      <c r="D2628" t="s">
        <v>4111</v>
      </c>
    </row>
    <row r="2629" spans="1:4" x14ac:dyDescent="0.25">
      <c r="A2629" s="4" t="str">
        <f>HYPERLINK("http://www.autodoc.ru/Web/price/art/HNSOL15740L?analog=on","HNSOL15740L")</f>
        <v>HNSOL15740L</v>
      </c>
      <c r="B2629" s="1" t="s">
        <v>4112</v>
      </c>
      <c r="C2629" s="1" t="s">
        <v>3115</v>
      </c>
      <c r="D2629" t="s">
        <v>4113</v>
      </c>
    </row>
    <row r="2630" spans="1:4" x14ac:dyDescent="0.25">
      <c r="A2630" s="4" t="str">
        <f>HYPERLINK("http://www.autodoc.ru/Web/price/art/HNSOL15740R?analog=on","HNSOL15740R")</f>
        <v>HNSOL15740R</v>
      </c>
      <c r="B2630" s="1" t="s">
        <v>4114</v>
      </c>
      <c r="C2630" s="1" t="s">
        <v>3115</v>
      </c>
      <c r="D2630" t="s">
        <v>4115</v>
      </c>
    </row>
    <row r="2631" spans="1:4" x14ac:dyDescent="0.25">
      <c r="A2631" s="4" t="str">
        <f>HYPERLINK("http://www.autodoc.ru/Web/price/art/HNSOL15741L?analog=on","HNSOL15741L")</f>
        <v>HNSOL15741L</v>
      </c>
      <c r="B2631" s="1" t="s">
        <v>4112</v>
      </c>
      <c r="C2631" s="1" t="s">
        <v>3115</v>
      </c>
      <c r="D2631" t="s">
        <v>4116</v>
      </c>
    </row>
    <row r="2632" spans="1:4" x14ac:dyDescent="0.25">
      <c r="A2632" s="4" t="str">
        <f>HYPERLINK("http://www.autodoc.ru/Web/price/art/HNSOL11741L?analog=on","HNSOL11741L")</f>
        <v>HNSOL11741L</v>
      </c>
      <c r="B2632" s="1" t="s">
        <v>4117</v>
      </c>
      <c r="C2632" s="1" t="s">
        <v>627</v>
      </c>
      <c r="D2632" t="s">
        <v>4113</v>
      </c>
    </row>
    <row r="2633" spans="1:4" x14ac:dyDescent="0.25">
      <c r="A2633" s="4" t="str">
        <f>HYPERLINK("http://www.autodoc.ru/Web/price/art/HNSOL15741R?analog=on","HNSOL15741R")</f>
        <v>HNSOL15741R</v>
      </c>
      <c r="B2633" s="1" t="s">
        <v>4114</v>
      </c>
      <c r="C2633" s="1" t="s">
        <v>3115</v>
      </c>
      <c r="D2633" t="s">
        <v>4118</v>
      </c>
    </row>
    <row r="2634" spans="1:4" x14ac:dyDescent="0.25">
      <c r="A2634" s="4" t="str">
        <f>HYPERLINK("http://www.autodoc.ru/Web/price/art/HNSOL11741R?analog=on","HNSOL11741R")</f>
        <v>HNSOL11741R</v>
      </c>
      <c r="B2634" s="1" t="s">
        <v>4119</v>
      </c>
      <c r="C2634" s="1" t="s">
        <v>627</v>
      </c>
      <c r="D2634" t="s">
        <v>4115</v>
      </c>
    </row>
    <row r="2635" spans="1:4" x14ac:dyDescent="0.25">
      <c r="A2635" s="4" t="str">
        <f>HYPERLINK("http://www.autodoc.ru/Web/price/art/HNSOL11742L?analog=on","HNSOL11742L")</f>
        <v>HNSOL11742L</v>
      </c>
      <c r="B2635" s="1" t="s">
        <v>4120</v>
      </c>
      <c r="C2635" s="1" t="s">
        <v>627</v>
      </c>
      <c r="D2635" t="s">
        <v>4116</v>
      </c>
    </row>
    <row r="2636" spans="1:4" x14ac:dyDescent="0.25">
      <c r="A2636" s="4" t="str">
        <f>HYPERLINK("http://www.autodoc.ru/Web/price/art/HNSOL15742L?analog=on","HNSOL15742L")</f>
        <v>HNSOL15742L</v>
      </c>
      <c r="B2636" s="1" t="s">
        <v>4121</v>
      </c>
      <c r="C2636" s="1" t="s">
        <v>3115</v>
      </c>
      <c r="D2636" t="s">
        <v>4122</v>
      </c>
    </row>
    <row r="2637" spans="1:4" x14ac:dyDescent="0.25">
      <c r="A2637" s="4" t="str">
        <f>HYPERLINK("http://www.autodoc.ru/Web/price/art/HNSOL11742R?analog=on","HNSOL11742R")</f>
        <v>HNSOL11742R</v>
      </c>
      <c r="B2637" s="1" t="s">
        <v>4123</v>
      </c>
      <c r="C2637" s="1" t="s">
        <v>627</v>
      </c>
      <c r="D2637" t="s">
        <v>4118</v>
      </c>
    </row>
    <row r="2638" spans="1:4" x14ac:dyDescent="0.25">
      <c r="A2638" s="4" t="str">
        <f>HYPERLINK("http://www.autodoc.ru/Web/price/art/HNSOL15742R?analog=on","HNSOL15742R")</f>
        <v>HNSOL15742R</v>
      </c>
      <c r="B2638" s="1" t="s">
        <v>4124</v>
      </c>
      <c r="C2638" s="1" t="s">
        <v>3115</v>
      </c>
      <c r="D2638" t="s">
        <v>4125</v>
      </c>
    </row>
    <row r="2639" spans="1:4" x14ac:dyDescent="0.25">
      <c r="A2639" s="4" t="str">
        <f>HYPERLINK("http://www.autodoc.ru/Web/price/art/HNSOL15743L?analog=on","HNSOL15743L")</f>
        <v>HNSOL15743L</v>
      </c>
      <c r="B2639" s="1" t="s">
        <v>4112</v>
      </c>
      <c r="C2639" s="1" t="s">
        <v>3115</v>
      </c>
      <c r="D2639" t="s">
        <v>4126</v>
      </c>
    </row>
    <row r="2640" spans="1:4" x14ac:dyDescent="0.25">
      <c r="A2640" s="4" t="str">
        <f>HYPERLINK("http://www.autodoc.ru/Web/price/art/HNSOL11743L?analog=on","HNSOL11743L")</f>
        <v>HNSOL11743L</v>
      </c>
      <c r="B2640" s="1" t="s">
        <v>4127</v>
      </c>
      <c r="C2640" s="1" t="s">
        <v>627</v>
      </c>
      <c r="D2640" t="s">
        <v>4128</v>
      </c>
    </row>
    <row r="2641" spans="1:4" x14ac:dyDescent="0.25">
      <c r="A2641" s="4" t="str">
        <f>HYPERLINK("http://www.autodoc.ru/Web/price/art/HNSOL15743R?analog=on","HNSOL15743R")</f>
        <v>HNSOL15743R</v>
      </c>
      <c r="B2641" s="1" t="s">
        <v>4114</v>
      </c>
      <c r="C2641" s="1" t="s">
        <v>3115</v>
      </c>
      <c r="D2641" t="s">
        <v>4129</v>
      </c>
    </row>
    <row r="2642" spans="1:4" x14ac:dyDescent="0.25">
      <c r="A2642" s="4" t="str">
        <f>HYPERLINK("http://www.autodoc.ru/Web/price/art/HNSOL11743R?analog=on","HNSOL11743R")</f>
        <v>HNSOL11743R</v>
      </c>
      <c r="B2642" s="1" t="s">
        <v>4130</v>
      </c>
      <c r="C2642" s="1" t="s">
        <v>627</v>
      </c>
      <c r="D2642" t="s">
        <v>4131</v>
      </c>
    </row>
    <row r="2643" spans="1:4" x14ac:dyDescent="0.25">
      <c r="A2643" s="4" t="str">
        <f>HYPERLINK("http://www.autodoc.ru/Web/price/art/HNSOL118B0?analog=on","HNSOL118B0")</f>
        <v>HNSOL118B0</v>
      </c>
      <c r="B2643" s="1" t="s">
        <v>4132</v>
      </c>
      <c r="C2643" s="1" t="s">
        <v>627</v>
      </c>
      <c r="D2643" t="s">
        <v>4133</v>
      </c>
    </row>
    <row r="2644" spans="1:4" x14ac:dyDescent="0.25">
      <c r="A2644" s="4" t="str">
        <f>HYPERLINK("http://www.autodoc.ru/Web/price/art/HNSOL11880?analog=on","HNSOL11880")</f>
        <v>HNSOL11880</v>
      </c>
      <c r="B2644" s="1" t="s">
        <v>4134</v>
      </c>
      <c r="C2644" s="1" t="s">
        <v>627</v>
      </c>
      <c r="D2644" t="s">
        <v>4135</v>
      </c>
    </row>
    <row r="2645" spans="1:4" x14ac:dyDescent="0.25">
      <c r="A2645" s="4" t="str">
        <f>HYPERLINK("http://www.autodoc.ru/Web/price/art/HNSOL11890?analog=on","HNSOL11890")</f>
        <v>HNSOL11890</v>
      </c>
      <c r="B2645" s="1" t="s">
        <v>4136</v>
      </c>
      <c r="C2645" s="1" t="s">
        <v>627</v>
      </c>
      <c r="D2645" t="s">
        <v>4137</v>
      </c>
    </row>
    <row r="2646" spans="1:4" x14ac:dyDescent="0.25">
      <c r="A2646" s="4" t="str">
        <f>HYPERLINK("http://www.autodoc.ru/Web/price/art/HNSOL119A0L?analog=on","HNSOL119A0L")</f>
        <v>HNSOL119A0L</v>
      </c>
      <c r="B2646" s="1" t="s">
        <v>4138</v>
      </c>
      <c r="C2646" s="1" t="s">
        <v>627</v>
      </c>
      <c r="D2646" t="s">
        <v>4139</v>
      </c>
    </row>
    <row r="2647" spans="1:4" x14ac:dyDescent="0.25">
      <c r="A2647" s="4" t="str">
        <f>HYPERLINK("http://www.autodoc.ru/Web/price/art/HNSOL119A0R?analog=on","HNSOL119A0R")</f>
        <v>HNSOL119A0R</v>
      </c>
      <c r="B2647" s="1" t="s">
        <v>4140</v>
      </c>
      <c r="C2647" s="1" t="s">
        <v>627</v>
      </c>
      <c r="D2647" t="s">
        <v>4141</v>
      </c>
    </row>
    <row r="2648" spans="1:4" x14ac:dyDescent="0.25">
      <c r="A2648" s="4" t="str">
        <f>HYPERLINK("http://www.autodoc.ru/Web/price/art/HNSOL11913?analog=on","HNSOL11913")</f>
        <v>HNSOL11913</v>
      </c>
      <c r="B2648" s="1" t="s">
        <v>4142</v>
      </c>
      <c r="C2648" s="1" t="s">
        <v>627</v>
      </c>
      <c r="D2648" t="s">
        <v>4143</v>
      </c>
    </row>
    <row r="2649" spans="1:4" x14ac:dyDescent="0.25">
      <c r="A2649" s="4" t="str">
        <f>HYPERLINK("http://www.autodoc.ru/Web/price/art/HNSOL11914?analog=on","HNSOL11914")</f>
        <v>HNSOL11914</v>
      </c>
      <c r="B2649" s="1" t="s">
        <v>4144</v>
      </c>
      <c r="C2649" s="1" t="s">
        <v>627</v>
      </c>
      <c r="D2649" t="s">
        <v>4145</v>
      </c>
    </row>
    <row r="2650" spans="1:4" x14ac:dyDescent="0.25">
      <c r="A2650" s="4" t="str">
        <f>HYPERLINK("http://www.autodoc.ru/Web/price/art/HNSOL119B0L?analog=on","HNSOL119B0L")</f>
        <v>HNSOL119B0L</v>
      </c>
      <c r="B2650" s="1" t="s">
        <v>4146</v>
      </c>
      <c r="C2650" s="1" t="s">
        <v>627</v>
      </c>
      <c r="D2650" t="s">
        <v>4147</v>
      </c>
    </row>
    <row r="2651" spans="1:4" x14ac:dyDescent="0.25">
      <c r="A2651" s="4" t="str">
        <f>HYPERLINK("http://www.autodoc.ru/Web/price/art/HNSOL119B0R?analog=on","HNSOL119B0R")</f>
        <v>HNSOL119B0R</v>
      </c>
      <c r="B2651" s="1" t="s">
        <v>4148</v>
      </c>
      <c r="C2651" s="1" t="s">
        <v>627</v>
      </c>
      <c r="D2651" t="s">
        <v>4149</v>
      </c>
    </row>
    <row r="2652" spans="1:4" x14ac:dyDescent="0.25">
      <c r="A2652" s="4" t="str">
        <f>HYPERLINK("http://www.autodoc.ru/Web/price/art/HNSOL11920?analog=on","HNSOL11920")</f>
        <v>HNSOL11920</v>
      </c>
      <c r="B2652" s="1" t="s">
        <v>4150</v>
      </c>
      <c r="C2652" s="1" t="s">
        <v>627</v>
      </c>
      <c r="D2652" t="s">
        <v>4151</v>
      </c>
    </row>
    <row r="2653" spans="1:4" x14ac:dyDescent="0.25">
      <c r="A2653" s="4" t="str">
        <f>HYPERLINK("http://www.autodoc.ru/Web/price/art/HNSOL119B1L?analog=on","HNSOL119B1L")</f>
        <v>HNSOL119B1L</v>
      </c>
      <c r="B2653" s="1" t="s">
        <v>4152</v>
      </c>
      <c r="C2653" s="1" t="s">
        <v>627</v>
      </c>
      <c r="D2653" t="s">
        <v>4153</v>
      </c>
    </row>
    <row r="2654" spans="1:4" x14ac:dyDescent="0.25">
      <c r="A2654" s="4" t="str">
        <f>HYPERLINK("http://www.autodoc.ru/Web/price/art/HNSOL119B1R?analog=on","HNSOL119B1R")</f>
        <v>HNSOL119B1R</v>
      </c>
      <c r="B2654" s="1" t="s">
        <v>4154</v>
      </c>
      <c r="C2654" s="1" t="s">
        <v>627</v>
      </c>
      <c r="D2654" t="s">
        <v>4155</v>
      </c>
    </row>
    <row r="2655" spans="1:4" x14ac:dyDescent="0.25">
      <c r="A2655" s="4" t="str">
        <f>HYPERLINK("http://www.autodoc.ru/Web/price/art/HNSOL11930?analog=on","HNSOL11930")</f>
        <v>HNSOL11930</v>
      </c>
      <c r="B2655" s="1" t="s">
        <v>4156</v>
      </c>
      <c r="C2655" s="1" t="s">
        <v>627</v>
      </c>
      <c r="D2655" t="s">
        <v>4157</v>
      </c>
    </row>
    <row r="2656" spans="1:4" x14ac:dyDescent="0.25">
      <c r="A2656" s="4" t="str">
        <f>HYPERLINK("http://www.autodoc.ru/Web/price/art/KARIO119D0?analog=on","KARIO119D0")</f>
        <v>KARIO119D0</v>
      </c>
      <c r="B2656" s="1" t="s">
        <v>4158</v>
      </c>
      <c r="C2656" s="1" t="s">
        <v>627</v>
      </c>
      <c r="D2656" t="s">
        <v>4159</v>
      </c>
    </row>
    <row r="2657" spans="1:4" x14ac:dyDescent="0.25">
      <c r="A2657" s="4" t="str">
        <f>HYPERLINK("http://www.autodoc.ru/Web/price/art/HNSOL119D0?analog=on","HNSOL119D0")</f>
        <v>HNSOL119D0</v>
      </c>
      <c r="B2657" s="1" t="s">
        <v>4160</v>
      </c>
      <c r="C2657" s="1" t="s">
        <v>627</v>
      </c>
      <c r="D2657" t="s">
        <v>4161</v>
      </c>
    </row>
    <row r="2658" spans="1:4" x14ac:dyDescent="0.25">
      <c r="A2658" s="4" t="str">
        <f>HYPERLINK("http://www.autodoc.ru/Web/price/art/KARIO119E0?analog=on","KARIO119E0")</f>
        <v>KARIO119E0</v>
      </c>
      <c r="B2658" s="1" t="s">
        <v>4162</v>
      </c>
      <c r="C2658" s="1" t="s">
        <v>627</v>
      </c>
      <c r="D2658" t="s">
        <v>4163</v>
      </c>
    </row>
    <row r="2659" spans="1:4" x14ac:dyDescent="0.25">
      <c r="A2659" s="4" t="str">
        <f>HYPERLINK("http://www.autodoc.ru/Web/price/art/HNSOL119F0?analog=on","HNSOL119F0")</f>
        <v>HNSOL119F0</v>
      </c>
      <c r="B2659" s="1" t="s">
        <v>4164</v>
      </c>
      <c r="C2659" s="1" t="s">
        <v>627</v>
      </c>
      <c r="D2659" t="s">
        <v>4165</v>
      </c>
    </row>
    <row r="2660" spans="1:4" x14ac:dyDescent="0.25">
      <c r="A2660" s="4" t="str">
        <f>HYPERLINK("http://www.autodoc.ru/Web/price/art/HNSOL119F1P?analog=on","HNSOL119F1P")</f>
        <v>HNSOL119F1P</v>
      </c>
      <c r="B2660" s="1" t="s">
        <v>4166</v>
      </c>
      <c r="C2660" s="1" t="s">
        <v>627</v>
      </c>
      <c r="D2660" t="s">
        <v>4167</v>
      </c>
    </row>
    <row r="2661" spans="1:4" x14ac:dyDescent="0.25">
      <c r="A2661" s="4" t="str">
        <f>HYPERLINK("http://www.autodoc.ru/Web/price/art/HNSOL119F2P?analog=on","HNSOL119F2P")</f>
        <v>HNSOL119F2P</v>
      </c>
      <c r="B2661" s="1" t="s">
        <v>4166</v>
      </c>
      <c r="C2661" s="1" t="s">
        <v>627</v>
      </c>
      <c r="D2661" t="s">
        <v>4168</v>
      </c>
    </row>
    <row r="2662" spans="1:4" x14ac:dyDescent="0.25">
      <c r="A2662" s="3" t="s">
        <v>4169</v>
      </c>
      <c r="B2662" s="3"/>
      <c r="C2662" s="3"/>
      <c r="D2662" s="3"/>
    </row>
    <row r="2663" spans="1:4" x14ac:dyDescent="0.25">
      <c r="A2663" s="4" t="str">
        <f>HYPERLINK("http://www.autodoc.ru/Web/price/art/HNSOL17000L?analog=on","HNSOL17000L")</f>
        <v>HNSOL17000L</v>
      </c>
      <c r="B2663" s="1" t="s">
        <v>4170</v>
      </c>
      <c r="C2663" s="1" t="s">
        <v>4171</v>
      </c>
      <c r="D2663" t="s">
        <v>3914</v>
      </c>
    </row>
    <row r="2664" spans="1:4" x14ac:dyDescent="0.25">
      <c r="A2664" s="4" t="str">
        <f>HYPERLINK("http://www.autodoc.ru/Web/price/art/HNSOL20000L?analog=on","HNSOL20000L")</f>
        <v>HNSOL20000L</v>
      </c>
      <c r="B2664" s="1" t="s">
        <v>4172</v>
      </c>
      <c r="C2664" s="1" t="s">
        <v>2462</v>
      </c>
      <c r="D2664" t="s">
        <v>3914</v>
      </c>
    </row>
    <row r="2665" spans="1:4" x14ac:dyDescent="0.25">
      <c r="A2665" s="4" t="str">
        <f>HYPERLINK("http://www.autodoc.ru/Web/price/art/HNSOL20000R?analog=on","HNSOL20000R")</f>
        <v>HNSOL20000R</v>
      </c>
      <c r="B2665" s="1" t="s">
        <v>4173</v>
      </c>
      <c r="C2665" s="1" t="s">
        <v>2462</v>
      </c>
      <c r="D2665" t="s">
        <v>3918</v>
      </c>
    </row>
    <row r="2666" spans="1:4" x14ac:dyDescent="0.25">
      <c r="A2666" s="4" t="str">
        <f>HYPERLINK("http://www.autodoc.ru/Web/price/art/HNSOL17000R?analog=on","HNSOL17000R")</f>
        <v>HNSOL17000R</v>
      </c>
      <c r="B2666" s="1" t="s">
        <v>4174</v>
      </c>
      <c r="C2666" s="1" t="s">
        <v>4171</v>
      </c>
      <c r="D2666" t="s">
        <v>3918</v>
      </c>
    </row>
    <row r="2667" spans="1:4" x14ac:dyDescent="0.25">
      <c r="A2667" s="4" t="str">
        <f>HYPERLINK("http://www.autodoc.ru/Web/price/art/HNSOL17001N?analog=on","HNSOL17001N")</f>
        <v>HNSOL17001N</v>
      </c>
      <c r="C2667" s="1" t="s">
        <v>4171</v>
      </c>
      <c r="D2667" t="s">
        <v>4175</v>
      </c>
    </row>
    <row r="2668" spans="1:4" x14ac:dyDescent="0.25">
      <c r="A2668" s="4" t="str">
        <f>HYPERLINK("http://www.autodoc.ru/Web/price/art/HNSOL17002L?analog=on","HNSOL17002L")</f>
        <v>HNSOL17002L</v>
      </c>
      <c r="B2668" s="1" t="s">
        <v>4170</v>
      </c>
      <c r="C2668" s="1" t="s">
        <v>4171</v>
      </c>
      <c r="D2668" t="s">
        <v>3920</v>
      </c>
    </row>
    <row r="2669" spans="1:4" x14ac:dyDescent="0.25">
      <c r="A2669" s="4" t="str">
        <f>HYPERLINK("http://www.autodoc.ru/Web/price/art/HNSOL17002R?analog=on","HNSOL17002R")</f>
        <v>HNSOL17002R</v>
      </c>
      <c r="B2669" s="1" t="s">
        <v>4174</v>
      </c>
      <c r="C2669" s="1" t="s">
        <v>4171</v>
      </c>
      <c r="D2669" t="s">
        <v>3922</v>
      </c>
    </row>
    <row r="2670" spans="1:4" x14ac:dyDescent="0.25">
      <c r="A2670" s="4" t="str">
        <f>HYPERLINK("http://www.autodoc.ru/Web/price/art/HNSOL17003L?analog=on","HNSOL17003L")</f>
        <v>HNSOL17003L</v>
      </c>
      <c r="B2670" s="1" t="s">
        <v>4170</v>
      </c>
      <c r="C2670" s="1" t="s">
        <v>4171</v>
      </c>
      <c r="D2670" t="s">
        <v>4176</v>
      </c>
    </row>
    <row r="2671" spans="1:4" x14ac:dyDescent="0.25">
      <c r="A2671" s="4" t="str">
        <f>HYPERLINK("http://www.autodoc.ru/Web/price/art/HNSOL17003R?analog=on","HNSOL17003R")</f>
        <v>HNSOL17003R</v>
      </c>
      <c r="B2671" s="1" t="s">
        <v>4174</v>
      </c>
      <c r="C2671" s="1" t="s">
        <v>4171</v>
      </c>
      <c r="D2671" t="s">
        <v>4177</v>
      </c>
    </row>
    <row r="2672" spans="1:4" x14ac:dyDescent="0.25">
      <c r="A2672" s="4" t="str">
        <f>HYPERLINK("http://www.autodoc.ru/Web/price/art/HNSOL17050L?analog=on","HNSOL17050L")</f>
        <v>HNSOL17050L</v>
      </c>
      <c r="B2672" s="1" t="s">
        <v>4178</v>
      </c>
      <c r="C2672" s="1" t="s">
        <v>4171</v>
      </c>
      <c r="D2672" t="s">
        <v>4179</v>
      </c>
    </row>
    <row r="2673" spans="1:4" x14ac:dyDescent="0.25">
      <c r="A2673" s="4" t="str">
        <f>HYPERLINK("http://www.autodoc.ru/Web/price/art/HNSOL20050L?analog=on","HNSOL20050L")</f>
        <v>HNSOL20050L</v>
      </c>
      <c r="B2673" s="1" t="s">
        <v>4180</v>
      </c>
      <c r="C2673" s="1" t="s">
        <v>2462</v>
      </c>
      <c r="D2673" t="s">
        <v>4179</v>
      </c>
    </row>
    <row r="2674" spans="1:4" x14ac:dyDescent="0.25">
      <c r="A2674" s="4" t="str">
        <f>HYPERLINK("http://www.autodoc.ru/Web/price/art/HNSOL20050R?analog=on","HNSOL20050R")</f>
        <v>HNSOL20050R</v>
      </c>
      <c r="B2674" s="1" t="s">
        <v>4181</v>
      </c>
      <c r="C2674" s="1" t="s">
        <v>2462</v>
      </c>
      <c r="D2674" t="s">
        <v>4182</v>
      </c>
    </row>
    <row r="2675" spans="1:4" x14ac:dyDescent="0.25">
      <c r="A2675" s="4" t="str">
        <f>HYPERLINK("http://www.autodoc.ru/Web/price/art/HNSOL17050R?analog=on","HNSOL17050R")</f>
        <v>HNSOL17050R</v>
      </c>
      <c r="B2675" s="1" t="s">
        <v>4183</v>
      </c>
      <c r="C2675" s="1" t="s">
        <v>4171</v>
      </c>
      <c r="D2675" t="s">
        <v>4182</v>
      </c>
    </row>
    <row r="2676" spans="1:4" x14ac:dyDescent="0.25">
      <c r="A2676" s="4" t="str">
        <f>HYPERLINK("http://www.autodoc.ru/Web/price/art/HNSOL20070L?analog=on","HNSOL20070L")</f>
        <v>HNSOL20070L</v>
      </c>
      <c r="B2676" s="1" t="s">
        <v>4184</v>
      </c>
      <c r="C2676" s="1" t="s">
        <v>2462</v>
      </c>
      <c r="D2676" t="s">
        <v>3946</v>
      </c>
    </row>
    <row r="2677" spans="1:4" x14ac:dyDescent="0.25">
      <c r="A2677" s="4" t="str">
        <f>HYPERLINK("http://www.autodoc.ru/Web/price/art/HNSOL17070L?analog=on","HNSOL17070L")</f>
        <v>HNSOL17070L</v>
      </c>
      <c r="B2677" s="1" t="s">
        <v>4185</v>
      </c>
      <c r="C2677" s="1" t="s">
        <v>4171</v>
      </c>
      <c r="D2677" t="s">
        <v>4186</v>
      </c>
    </row>
    <row r="2678" spans="1:4" x14ac:dyDescent="0.25">
      <c r="A2678" s="4" t="str">
        <f>HYPERLINK("http://www.autodoc.ru/Web/price/art/HNSOL20070R?analog=on","HNSOL20070R")</f>
        <v>HNSOL20070R</v>
      </c>
      <c r="B2678" s="1" t="s">
        <v>4187</v>
      </c>
      <c r="C2678" s="1" t="s">
        <v>2462</v>
      </c>
      <c r="D2678" t="s">
        <v>3948</v>
      </c>
    </row>
    <row r="2679" spans="1:4" x14ac:dyDescent="0.25">
      <c r="A2679" s="4" t="str">
        <f>HYPERLINK("http://www.autodoc.ru/Web/price/art/HNSOL17070R?analog=on","HNSOL17070R")</f>
        <v>HNSOL17070R</v>
      </c>
      <c r="B2679" s="1" t="s">
        <v>4188</v>
      </c>
      <c r="C2679" s="1" t="s">
        <v>4171</v>
      </c>
      <c r="D2679" t="s">
        <v>4189</v>
      </c>
    </row>
    <row r="2680" spans="1:4" x14ac:dyDescent="0.25">
      <c r="A2680" s="4" t="str">
        <f>HYPERLINK("http://www.autodoc.ru/Web/price/art/HNSOL20071L?analog=on","HNSOL20071L")</f>
        <v>HNSOL20071L</v>
      </c>
      <c r="B2680" s="1" t="s">
        <v>4190</v>
      </c>
      <c r="C2680" s="1" t="s">
        <v>2462</v>
      </c>
      <c r="D2680" t="s">
        <v>3946</v>
      </c>
    </row>
    <row r="2681" spans="1:4" x14ac:dyDescent="0.25">
      <c r="A2681" s="4" t="str">
        <f>HYPERLINK("http://www.autodoc.ru/Web/price/art/HNSOL17071L?analog=on","HNSOL17071L")</f>
        <v>HNSOL17071L</v>
      </c>
      <c r="B2681" s="1" t="s">
        <v>4191</v>
      </c>
      <c r="C2681" s="1" t="s">
        <v>4171</v>
      </c>
      <c r="D2681" t="s">
        <v>4192</v>
      </c>
    </row>
    <row r="2682" spans="1:4" x14ac:dyDescent="0.25">
      <c r="A2682" s="4" t="str">
        <f>HYPERLINK("http://www.autodoc.ru/Web/price/art/HNSOL20071R?analog=on","HNSOL20071R")</f>
        <v>HNSOL20071R</v>
      </c>
      <c r="B2682" s="1" t="s">
        <v>4193</v>
      </c>
      <c r="C2682" s="1" t="s">
        <v>2462</v>
      </c>
      <c r="D2682" t="s">
        <v>3948</v>
      </c>
    </row>
    <row r="2683" spans="1:4" x14ac:dyDescent="0.25">
      <c r="A2683" s="4" t="str">
        <f>HYPERLINK("http://www.autodoc.ru/Web/price/art/HNSOL17071R?analog=on","HNSOL17071R")</f>
        <v>HNSOL17071R</v>
      </c>
      <c r="B2683" s="1" t="s">
        <v>4194</v>
      </c>
      <c r="C2683" s="1" t="s">
        <v>4171</v>
      </c>
      <c r="D2683" t="s">
        <v>4195</v>
      </c>
    </row>
    <row r="2684" spans="1:4" x14ac:dyDescent="0.25">
      <c r="A2684" s="4" t="str">
        <f>HYPERLINK("http://www.autodoc.ru/Web/price/art/HNSOL17072L?analog=on","HNSOL17072L")</f>
        <v>HNSOL17072L</v>
      </c>
      <c r="B2684" s="1" t="s">
        <v>4185</v>
      </c>
      <c r="C2684" s="1" t="s">
        <v>4171</v>
      </c>
      <c r="D2684" t="s">
        <v>4196</v>
      </c>
    </row>
    <row r="2685" spans="1:4" x14ac:dyDescent="0.25">
      <c r="A2685" s="4" t="str">
        <f>HYPERLINK("http://www.autodoc.ru/Web/price/art/HNSOL17072R?analog=on","HNSOL17072R")</f>
        <v>HNSOL17072R</v>
      </c>
      <c r="B2685" s="1" t="s">
        <v>4188</v>
      </c>
      <c r="C2685" s="1" t="s">
        <v>4171</v>
      </c>
      <c r="D2685" t="s">
        <v>4197</v>
      </c>
    </row>
    <row r="2686" spans="1:4" x14ac:dyDescent="0.25">
      <c r="A2686" s="4" t="str">
        <f>HYPERLINK("http://www.autodoc.ru/Web/price/art/HNSOL17073L?analog=on","HNSOL17073L")</f>
        <v>HNSOL17073L</v>
      </c>
      <c r="B2686" s="1" t="s">
        <v>4185</v>
      </c>
      <c r="C2686" s="1" t="s">
        <v>4171</v>
      </c>
      <c r="D2686" t="s">
        <v>4198</v>
      </c>
    </row>
    <row r="2687" spans="1:4" x14ac:dyDescent="0.25">
      <c r="A2687" s="4" t="str">
        <f>HYPERLINK("http://www.autodoc.ru/Web/price/art/HNSOL17073R?analog=on","HNSOL17073R")</f>
        <v>HNSOL17073R</v>
      </c>
      <c r="B2687" s="1" t="s">
        <v>4188</v>
      </c>
      <c r="C2687" s="1" t="s">
        <v>4171</v>
      </c>
      <c r="D2687" t="s">
        <v>4199</v>
      </c>
    </row>
    <row r="2688" spans="1:4" x14ac:dyDescent="0.25">
      <c r="A2688" s="4" t="str">
        <f>HYPERLINK("http://www.autodoc.ru/Web/price/art/HNSOL17074L?analog=on","HNSOL17074L")</f>
        <v>HNSOL17074L</v>
      </c>
      <c r="B2688" s="1" t="s">
        <v>4191</v>
      </c>
      <c r="C2688" s="1" t="s">
        <v>4171</v>
      </c>
      <c r="D2688" t="s">
        <v>4200</v>
      </c>
    </row>
    <row r="2689" spans="1:4" x14ac:dyDescent="0.25">
      <c r="A2689" s="4" t="str">
        <f>HYPERLINK("http://www.autodoc.ru/Web/price/art/HNSOL17074R?analog=on","HNSOL17074R")</f>
        <v>HNSOL17074R</v>
      </c>
      <c r="B2689" s="1" t="s">
        <v>4194</v>
      </c>
      <c r="C2689" s="1" t="s">
        <v>4171</v>
      </c>
      <c r="D2689" t="s">
        <v>4201</v>
      </c>
    </row>
    <row r="2690" spans="1:4" x14ac:dyDescent="0.25">
      <c r="A2690" s="4" t="str">
        <f>HYPERLINK("http://www.autodoc.ru/Web/price/art/HNSOL17100?analog=on","HNSOL17100")</f>
        <v>HNSOL17100</v>
      </c>
      <c r="B2690" s="1" t="s">
        <v>4202</v>
      </c>
      <c r="C2690" s="1" t="s">
        <v>4171</v>
      </c>
      <c r="D2690" t="s">
        <v>3967</v>
      </c>
    </row>
    <row r="2691" spans="1:4" x14ac:dyDescent="0.25">
      <c r="A2691" s="4" t="str">
        <f>HYPERLINK("http://www.autodoc.ru/Web/price/art/HNSOL20100?analog=on","HNSOL20100")</f>
        <v>HNSOL20100</v>
      </c>
      <c r="B2691" s="1" t="s">
        <v>4203</v>
      </c>
      <c r="C2691" s="1" t="s">
        <v>2462</v>
      </c>
      <c r="D2691" t="s">
        <v>3967</v>
      </c>
    </row>
    <row r="2692" spans="1:4" x14ac:dyDescent="0.25">
      <c r="A2692" s="4" t="str">
        <f>HYPERLINK("http://www.autodoc.ru/Web/price/art/HNSOL20101?analog=on","HNSOL20101")</f>
        <v>HNSOL20101</v>
      </c>
      <c r="B2692" s="1" t="s">
        <v>4204</v>
      </c>
      <c r="C2692" s="1" t="s">
        <v>2462</v>
      </c>
      <c r="D2692" t="s">
        <v>4205</v>
      </c>
    </row>
    <row r="2693" spans="1:4" x14ac:dyDescent="0.25">
      <c r="A2693" s="4" t="str">
        <f>HYPERLINK("http://www.autodoc.ru/Web/price/art/HNSOL17101?analog=on","HNSOL17101")</f>
        <v>HNSOL17101</v>
      </c>
      <c r="B2693" s="1" t="s">
        <v>4206</v>
      </c>
      <c r="C2693" s="1" t="s">
        <v>4171</v>
      </c>
      <c r="D2693" t="s">
        <v>4205</v>
      </c>
    </row>
    <row r="2694" spans="1:4" x14ac:dyDescent="0.25">
      <c r="A2694" s="4" t="str">
        <f>HYPERLINK("http://www.autodoc.ru/Web/price/art/HNSOL20102?analog=on","HNSOL20102")</f>
        <v>HNSOL20102</v>
      </c>
      <c r="B2694" s="1" t="s">
        <v>4203</v>
      </c>
      <c r="C2694" s="1" t="s">
        <v>2462</v>
      </c>
      <c r="D2694" t="s">
        <v>4207</v>
      </c>
    </row>
    <row r="2695" spans="1:4" x14ac:dyDescent="0.25">
      <c r="A2695" s="4" t="str">
        <f>HYPERLINK("http://www.autodoc.ru/Web/price/art/HNSOL17160?analog=on","HNSOL17160")</f>
        <v>HNSOL17160</v>
      </c>
      <c r="B2695" s="1" t="s">
        <v>4208</v>
      </c>
      <c r="C2695" s="1" t="s">
        <v>4171</v>
      </c>
      <c r="D2695" t="s">
        <v>3973</v>
      </c>
    </row>
    <row r="2696" spans="1:4" x14ac:dyDescent="0.25">
      <c r="A2696" s="4" t="str">
        <f>HYPERLINK("http://www.autodoc.ru/Web/price/art/HNSOL17161?analog=on","HNSOL17161")</f>
        <v>HNSOL17161</v>
      </c>
      <c r="B2696" s="1" t="s">
        <v>4208</v>
      </c>
      <c r="C2696" s="1" t="s">
        <v>4171</v>
      </c>
      <c r="D2696" t="s">
        <v>3975</v>
      </c>
    </row>
    <row r="2697" spans="1:4" x14ac:dyDescent="0.25">
      <c r="A2697" s="4" t="str">
        <f>HYPERLINK("http://www.autodoc.ru/Web/price/art/HNSOL20161?analog=on","HNSOL20161")</f>
        <v>HNSOL20161</v>
      </c>
      <c r="B2697" s="1" t="s">
        <v>4209</v>
      </c>
      <c r="C2697" s="1" t="s">
        <v>2462</v>
      </c>
      <c r="D2697" t="s">
        <v>3975</v>
      </c>
    </row>
    <row r="2698" spans="1:4" x14ac:dyDescent="0.25">
      <c r="A2698" s="4" t="str">
        <f>HYPERLINK("http://www.autodoc.ru/Web/price/art/HNSOL17162?analog=on","HNSOL17162")</f>
        <v>HNSOL17162</v>
      </c>
      <c r="B2698" s="1" t="s">
        <v>4208</v>
      </c>
      <c r="C2698" s="1" t="s">
        <v>4171</v>
      </c>
      <c r="D2698" t="s">
        <v>4210</v>
      </c>
    </row>
    <row r="2699" spans="1:4" x14ac:dyDescent="0.25">
      <c r="A2699" s="4" t="str">
        <f>HYPERLINK("http://www.autodoc.ru/Web/price/art/HNSOL20162?analog=on","HNSOL20162")</f>
        <v>HNSOL20162</v>
      </c>
      <c r="B2699" s="1" t="s">
        <v>4209</v>
      </c>
      <c r="C2699" s="1" t="s">
        <v>2462</v>
      </c>
      <c r="D2699" t="s">
        <v>4211</v>
      </c>
    </row>
    <row r="2700" spans="1:4" x14ac:dyDescent="0.25">
      <c r="A2700" s="4" t="str">
        <f>HYPERLINK("http://www.autodoc.ru/Web/price/art/HNSOL20163?analog=on","HNSOL20163")</f>
        <v>HNSOL20163</v>
      </c>
      <c r="B2700" s="1" t="s">
        <v>4209</v>
      </c>
      <c r="C2700" s="1" t="s">
        <v>2462</v>
      </c>
      <c r="D2700" t="s">
        <v>4212</v>
      </c>
    </row>
    <row r="2701" spans="1:4" x14ac:dyDescent="0.25">
      <c r="A2701" s="4" t="str">
        <f>HYPERLINK("http://www.autodoc.ru/Web/price/art/HNSOL17190?analog=on","HNSOL17190")</f>
        <v>HNSOL17190</v>
      </c>
      <c r="B2701" s="1" t="s">
        <v>4213</v>
      </c>
      <c r="C2701" s="1" t="s">
        <v>4171</v>
      </c>
      <c r="D2701" t="s">
        <v>3979</v>
      </c>
    </row>
    <row r="2702" spans="1:4" x14ac:dyDescent="0.25">
      <c r="A2702" s="4" t="str">
        <f>HYPERLINK("http://www.autodoc.ru/Web/price/art/HNSOL20190L?analog=on","HNSOL20190L")</f>
        <v>HNSOL20190L</v>
      </c>
      <c r="B2702" s="1" t="s">
        <v>4214</v>
      </c>
      <c r="C2702" s="1" t="s">
        <v>2462</v>
      </c>
      <c r="D2702" t="s">
        <v>4215</v>
      </c>
    </row>
    <row r="2703" spans="1:4" x14ac:dyDescent="0.25">
      <c r="A2703" s="4" t="str">
        <f>HYPERLINK("http://www.autodoc.ru/Web/price/art/HNSOL17190L?analog=on","HNSOL17190L")</f>
        <v>HNSOL17190L</v>
      </c>
      <c r="B2703" s="1" t="s">
        <v>4216</v>
      </c>
      <c r="C2703" s="1" t="s">
        <v>4171</v>
      </c>
      <c r="D2703" t="s">
        <v>4217</v>
      </c>
    </row>
    <row r="2704" spans="1:4" x14ac:dyDescent="0.25">
      <c r="A2704" s="4" t="str">
        <f>HYPERLINK("http://www.autodoc.ru/Web/price/art/HNSOL20190R?analog=on","HNSOL20190R")</f>
        <v>HNSOL20190R</v>
      </c>
      <c r="B2704" s="1" t="s">
        <v>4218</v>
      </c>
      <c r="C2704" s="1" t="s">
        <v>2462</v>
      </c>
      <c r="D2704" t="s">
        <v>4219</v>
      </c>
    </row>
    <row r="2705" spans="1:4" x14ac:dyDescent="0.25">
      <c r="A2705" s="4" t="str">
        <f>HYPERLINK("http://www.autodoc.ru/Web/price/art/HNSOL17190R?analog=on","HNSOL17190R")</f>
        <v>HNSOL17190R</v>
      </c>
      <c r="B2705" s="1" t="s">
        <v>4220</v>
      </c>
      <c r="C2705" s="1" t="s">
        <v>4171</v>
      </c>
      <c r="D2705" t="s">
        <v>4221</v>
      </c>
    </row>
    <row r="2706" spans="1:4" x14ac:dyDescent="0.25">
      <c r="A2706" s="4" t="str">
        <f>HYPERLINK("http://www.autodoc.ru/Web/price/art/HNSON17190L?analog=on","HNSON17190L")</f>
        <v>HNSON17190L</v>
      </c>
      <c r="B2706" s="1" t="s">
        <v>4222</v>
      </c>
      <c r="C2706" s="1" t="s">
        <v>4171</v>
      </c>
      <c r="D2706" t="s">
        <v>4223</v>
      </c>
    </row>
    <row r="2707" spans="1:4" x14ac:dyDescent="0.25">
      <c r="A2707" s="4" t="str">
        <f>HYPERLINK("http://www.autodoc.ru/Web/price/art/HNSON17190R?analog=on","HNSON17190R")</f>
        <v>HNSON17190R</v>
      </c>
      <c r="B2707" s="1" t="s">
        <v>4224</v>
      </c>
      <c r="C2707" s="1" t="s">
        <v>4171</v>
      </c>
      <c r="D2707" t="s">
        <v>4225</v>
      </c>
    </row>
    <row r="2708" spans="1:4" x14ac:dyDescent="0.25">
      <c r="A2708" s="4" t="str">
        <f>HYPERLINK("http://www.autodoc.ru/Web/price/art/HNSOL20191?analog=on","HNSOL20191")</f>
        <v>HNSOL20191</v>
      </c>
      <c r="B2708" s="1" t="s">
        <v>4226</v>
      </c>
      <c r="C2708" s="1" t="s">
        <v>2462</v>
      </c>
      <c r="D2708" t="s">
        <v>3979</v>
      </c>
    </row>
    <row r="2709" spans="1:4" x14ac:dyDescent="0.25">
      <c r="A2709" s="4" t="str">
        <f>HYPERLINK("http://www.autodoc.ru/Web/price/art/HNSOL17191L?analog=on","HNSOL17191L")</f>
        <v>HNSOL17191L</v>
      </c>
      <c r="B2709" s="1" t="s">
        <v>4227</v>
      </c>
      <c r="C2709" s="1" t="s">
        <v>4171</v>
      </c>
      <c r="D2709" t="s">
        <v>4228</v>
      </c>
    </row>
    <row r="2710" spans="1:4" x14ac:dyDescent="0.25">
      <c r="A2710" s="4" t="str">
        <f>HYPERLINK("http://www.autodoc.ru/Web/price/art/HNSOL17191R?analog=on","HNSOL17191R")</f>
        <v>HNSOL17191R</v>
      </c>
      <c r="B2710" s="1" t="s">
        <v>4229</v>
      </c>
      <c r="C2710" s="1" t="s">
        <v>4171</v>
      </c>
      <c r="D2710" t="s">
        <v>4230</v>
      </c>
    </row>
    <row r="2711" spans="1:4" x14ac:dyDescent="0.25">
      <c r="A2711" s="4" t="str">
        <f>HYPERLINK("http://www.autodoc.ru/Web/price/art/HNSOL20192?analog=on","HNSOL20192")</f>
        <v>HNSOL20192</v>
      </c>
      <c r="B2711" s="1" t="s">
        <v>4226</v>
      </c>
      <c r="C2711" s="1" t="s">
        <v>2462</v>
      </c>
      <c r="D2711" t="s">
        <v>3983</v>
      </c>
    </row>
    <row r="2712" spans="1:4" x14ac:dyDescent="0.25">
      <c r="A2712" s="4" t="str">
        <f>HYPERLINK("http://www.autodoc.ru/Web/price/art/HNSOL20230?analog=on","HNSOL20230")</f>
        <v>HNSOL20230</v>
      </c>
      <c r="B2712" s="1" t="s">
        <v>4231</v>
      </c>
      <c r="C2712" s="1" t="s">
        <v>2462</v>
      </c>
      <c r="D2712" t="s">
        <v>3989</v>
      </c>
    </row>
    <row r="2713" spans="1:4" x14ac:dyDescent="0.25">
      <c r="A2713" s="4" t="str">
        <f>HYPERLINK("http://www.autodoc.ru/Web/price/art/HNSOL17230?analog=on","HNSOL17230")</f>
        <v>HNSOL17230</v>
      </c>
      <c r="B2713" s="1" t="s">
        <v>4232</v>
      </c>
      <c r="C2713" s="1" t="s">
        <v>4171</v>
      </c>
      <c r="D2713" t="s">
        <v>3989</v>
      </c>
    </row>
    <row r="2714" spans="1:4" x14ac:dyDescent="0.25">
      <c r="A2714" s="4" t="str">
        <f>HYPERLINK("http://www.autodoc.ru/Web/price/art/HNSOL17240?analog=on","HNSOL17240")</f>
        <v>HNSOL17240</v>
      </c>
      <c r="B2714" s="1" t="s">
        <v>4233</v>
      </c>
      <c r="C2714" s="1" t="s">
        <v>4171</v>
      </c>
      <c r="D2714" t="s">
        <v>3993</v>
      </c>
    </row>
    <row r="2715" spans="1:4" x14ac:dyDescent="0.25">
      <c r="A2715" s="4" t="str">
        <f>HYPERLINK("http://www.autodoc.ru/Web/price/art/HNSOL17242?analog=on","HNSOL17242")</f>
        <v>HNSOL17242</v>
      </c>
      <c r="B2715" s="1" t="s">
        <v>4234</v>
      </c>
      <c r="C2715" s="1" t="s">
        <v>4171</v>
      </c>
      <c r="D2715" t="s">
        <v>4235</v>
      </c>
    </row>
    <row r="2716" spans="1:4" x14ac:dyDescent="0.25">
      <c r="A2716" s="4" t="str">
        <f>HYPERLINK("http://www.autodoc.ru/Web/price/art/HNSOL17270L?analog=on","HNSOL17270L")</f>
        <v>HNSOL17270L</v>
      </c>
      <c r="B2716" s="1" t="s">
        <v>4236</v>
      </c>
      <c r="C2716" s="1" t="s">
        <v>4171</v>
      </c>
      <c r="D2716" t="s">
        <v>4237</v>
      </c>
    </row>
    <row r="2717" spans="1:4" x14ac:dyDescent="0.25">
      <c r="A2717" s="4" t="str">
        <f>HYPERLINK("http://www.autodoc.ru/Web/price/art/HNSOL17270R?analog=on","HNSOL17270R")</f>
        <v>HNSOL17270R</v>
      </c>
      <c r="B2717" s="1" t="s">
        <v>4238</v>
      </c>
      <c r="C2717" s="1" t="s">
        <v>4171</v>
      </c>
      <c r="D2717" t="s">
        <v>4239</v>
      </c>
    </row>
    <row r="2718" spans="1:4" x14ac:dyDescent="0.25">
      <c r="A2718" s="4" t="str">
        <f>HYPERLINK("http://www.autodoc.ru/Web/price/art/HNSOL17271L?analog=on","HNSOL17271L")</f>
        <v>HNSOL17271L</v>
      </c>
      <c r="B2718" s="1" t="s">
        <v>4236</v>
      </c>
      <c r="C2718" s="1" t="s">
        <v>4171</v>
      </c>
      <c r="D2718" t="s">
        <v>3995</v>
      </c>
    </row>
    <row r="2719" spans="1:4" x14ac:dyDescent="0.25">
      <c r="A2719" s="4" t="str">
        <f>HYPERLINK("http://www.autodoc.ru/Web/price/art/HNSOL17271R?analog=on","HNSOL17271R")</f>
        <v>HNSOL17271R</v>
      </c>
      <c r="B2719" s="1" t="s">
        <v>4238</v>
      </c>
      <c r="C2719" s="1" t="s">
        <v>4171</v>
      </c>
      <c r="D2719" t="s">
        <v>3997</v>
      </c>
    </row>
    <row r="2720" spans="1:4" x14ac:dyDescent="0.25">
      <c r="A2720" s="4" t="str">
        <f>HYPERLINK("http://www.autodoc.ru/Web/price/art/HNSOL17272L?analog=on","HNSOL17272L")</f>
        <v>HNSOL17272L</v>
      </c>
      <c r="B2720" s="1" t="s">
        <v>4240</v>
      </c>
      <c r="C2720" s="1" t="s">
        <v>4171</v>
      </c>
      <c r="D2720" t="s">
        <v>3999</v>
      </c>
    </row>
    <row r="2721" spans="1:4" x14ac:dyDescent="0.25">
      <c r="A2721" s="4" t="str">
        <f>HYPERLINK("http://www.autodoc.ru/Web/price/art/HNSOL17272R?analog=on","HNSOL17272R")</f>
        <v>HNSOL17272R</v>
      </c>
      <c r="B2721" s="1" t="s">
        <v>4241</v>
      </c>
      <c r="C2721" s="1" t="s">
        <v>4171</v>
      </c>
      <c r="D2721" t="s">
        <v>4001</v>
      </c>
    </row>
    <row r="2722" spans="1:4" x14ac:dyDescent="0.25">
      <c r="A2722" s="4" t="str">
        <f>HYPERLINK("http://www.autodoc.ru/Web/price/art/HNSOL17273L?analog=on","HNSOL17273L")</f>
        <v>HNSOL17273L</v>
      </c>
      <c r="B2722" s="1" t="s">
        <v>4236</v>
      </c>
      <c r="C2722" s="1" t="s">
        <v>4171</v>
      </c>
      <c r="D2722" t="s">
        <v>4002</v>
      </c>
    </row>
    <row r="2723" spans="1:4" x14ac:dyDescent="0.25">
      <c r="A2723" s="4" t="str">
        <f>HYPERLINK("http://www.autodoc.ru/Web/price/art/HNSOL17273R?analog=on","HNSOL17273R")</f>
        <v>HNSOL17273R</v>
      </c>
      <c r="B2723" s="1" t="s">
        <v>4238</v>
      </c>
      <c r="C2723" s="1" t="s">
        <v>4171</v>
      </c>
      <c r="D2723" t="s">
        <v>4003</v>
      </c>
    </row>
    <row r="2724" spans="1:4" x14ac:dyDescent="0.25">
      <c r="A2724" s="4" t="str">
        <f>HYPERLINK("http://www.autodoc.ru/Web/price/art/HNSOL17280L?analog=on","HNSOL17280L")</f>
        <v>HNSOL17280L</v>
      </c>
      <c r="B2724" s="1" t="s">
        <v>4242</v>
      </c>
      <c r="C2724" s="1" t="s">
        <v>4171</v>
      </c>
      <c r="D2724" t="s">
        <v>4243</v>
      </c>
    </row>
    <row r="2725" spans="1:4" x14ac:dyDescent="0.25">
      <c r="A2725" s="4" t="str">
        <f>HYPERLINK("http://www.autodoc.ru/Web/price/art/HNSOL17280R?analog=on","HNSOL17280R")</f>
        <v>HNSOL17280R</v>
      </c>
      <c r="B2725" s="1" t="s">
        <v>4244</v>
      </c>
      <c r="C2725" s="1" t="s">
        <v>4171</v>
      </c>
      <c r="D2725" t="s">
        <v>4245</v>
      </c>
    </row>
    <row r="2726" spans="1:4" x14ac:dyDescent="0.25">
      <c r="A2726" s="4" t="str">
        <f>HYPERLINK("http://www.autodoc.ru/Web/price/art/HNSOL20300L?analog=on","HNSOL20300L")</f>
        <v>HNSOL20300L</v>
      </c>
      <c r="B2726" s="1" t="s">
        <v>4246</v>
      </c>
      <c r="C2726" s="1" t="s">
        <v>2462</v>
      </c>
      <c r="D2726" t="s">
        <v>4008</v>
      </c>
    </row>
    <row r="2727" spans="1:4" x14ac:dyDescent="0.25">
      <c r="A2727" s="4" t="str">
        <f>HYPERLINK("http://www.autodoc.ru/Web/price/art/HNSOL17300L?analog=on","HNSOL17300L")</f>
        <v>HNSOL17300L</v>
      </c>
      <c r="B2727" s="1" t="s">
        <v>4247</v>
      </c>
      <c r="C2727" s="1" t="s">
        <v>4171</v>
      </c>
      <c r="D2727" t="s">
        <v>4008</v>
      </c>
    </row>
    <row r="2728" spans="1:4" x14ac:dyDescent="0.25">
      <c r="A2728" s="4" t="str">
        <f>HYPERLINK("http://www.autodoc.ru/Web/price/art/HNSOL17300R?analog=on","HNSOL17300R")</f>
        <v>HNSOL17300R</v>
      </c>
      <c r="B2728" s="1" t="s">
        <v>4248</v>
      </c>
      <c r="C2728" s="1" t="s">
        <v>4171</v>
      </c>
      <c r="D2728" t="s">
        <v>4009</v>
      </c>
    </row>
    <row r="2729" spans="1:4" x14ac:dyDescent="0.25">
      <c r="A2729" s="4" t="str">
        <f>HYPERLINK("http://www.autodoc.ru/Web/price/art/HNSOL20300R?analog=on","HNSOL20300R")</f>
        <v>HNSOL20300R</v>
      </c>
      <c r="B2729" s="1" t="s">
        <v>4249</v>
      </c>
      <c r="C2729" s="1" t="s">
        <v>2462</v>
      </c>
      <c r="D2729" t="s">
        <v>4009</v>
      </c>
    </row>
    <row r="2730" spans="1:4" x14ac:dyDescent="0.25">
      <c r="A2730" s="4" t="str">
        <f>HYPERLINK("http://www.autodoc.ru/Web/price/art/HNSOL17330?analog=on","HNSOL17330")</f>
        <v>HNSOL17330</v>
      </c>
      <c r="B2730" s="1" t="s">
        <v>4250</v>
      </c>
      <c r="C2730" s="1" t="s">
        <v>4171</v>
      </c>
      <c r="D2730" t="s">
        <v>4015</v>
      </c>
    </row>
    <row r="2731" spans="1:4" x14ac:dyDescent="0.25">
      <c r="A2731" s="4" t="str">
        <f>HYPERLINK("http://www.autodoc.ru/Web/price/art/HNSOL17331?analog=on","HNSOL17331")</f>
        <v>HNSOL17331</v>
      </c>
      <c r="B2731" s="1" t="s">
        <v>4250</v>
      </c>
      <c r="C2731" s="1" t="s">
        <v>4171</v>
      </c>
      <c r="D2731" t="s">
        <v>4017</v>
      </c>
    </row>
    <row r="2732" spans="1:4" x14ac:dyDescent="0.25">
      <c r="A2732" s="4" t="str">
        <f>HYPERLINK("http://www.autodoc.ru/Web/price/art/HNSOL17340L?analog=on","HNSOL17340L")</f>
        <v>HNSOL17340L</v>
      </c>
      <c r="B2732" s="1" t="s">
        <v>4251</v>
      </c>
      <c r="C2732" s="1" t="s">
        <v>4171</v>
      </c>
      <c r="D2732" t="s">
        <v>4252</v>
      </c>
    </row>
    <row r="2733" spans="1:4" x14ac:dyDescent="0.25">
      <c r="A2733" s="4" t="str">
        <f>HYPERLINK("http://www.autodoc.ru/Web/price/art/HNSOL17340R?analog=on","HNSOL17340R")</f>
        <v>HNSOL17340R</v>
      </c>
      <c r="B2733" s="1" t="s">
        <v>4253</v>
      </c>
      <c r="C2733" s="1" t="s">
        <v>4171</v>
      </c>
      <c r="D2733" t="s">
        <v>4254</v>
      </c>
    </row>
    <row r="2734" spans="1:4" x14ac:dyDescent="0.25">
      <c r="A2734" s="4" t="str">
        <f>HYPERLINK("http://www.autodoc.ru/Web/price/art/HNSOL17380?analog=on","HNSOL17380")</f>
        <v>HNSOL17380</v>
      </c>
      <c r="B2734" s="1" t="s">
        <v>4255</v>
      </c>
      <c r="C2734" s="1" t="s">
        <v>4171</v>
      </c>
      <c r="D2734" t="s">
        <v>4022</v>
      </c>
    </row>
    <row r="2735" spans="1:4" x14ac:dyDescent="0.25">
      <c r="A2735" s="4" t="str">
        <f>HYPERLINK("http://www.autodoc.ru/Web/price/art/HNSOL17430?analog=on","HNSOL17430")</f>
        <v>HNSOL17430</v>
      </c>
      <c r="B2735" s="1" t="s">
        <v>4256</v>
      </c>
      <c r="C2735" s="1" t="s">
        <v>4171</v>
      </c>
      <c r="D2735" t="s">
        <v>4024</v>
      </c>
    </row>
    <row r="2736" spans="1:4" x14ac:dyDescent="0.25">
      <c r="A2736" s="4" t="str">
        <f>HYPERLINK("http://www.autodoc.ru/Web/price/art/HNSOL17450L?analog=on","HNSOL17450L")</f>
        <v>HNSOL17450L</v>
      </c>
      <c r="B2736" s="1" t="s">
        <v>4257</v>
      </c>
      <c r="C2736" s="1" t="s">
        <v>4171</v>
      </c>
      <c r="D2736" t="s">
        <v>4258</v>
      </c>
    </row>
    <row r="2737" spans="1:4" x14ac:dyDescent="0.25">
      <c r="A2737" s="4" t="str">
        <f>HYPERLINK("http://www.autodoc.ru/Web/price/art/HNSOL17450R?analog=on","HNSOL17450R")</f>
        <v>HNSOL17450R</v>
      </c>
      <c r="B2737" s="1" t="s">
        <v>4259</v>
      </c>
      <c r="C2737" s="1" t="s">
        <v>4171</v>
      </c>
      <c r="D2737" t="s">
        <v>4260</v>
      </c>
    </row>
    <row r="2738" spans="1:4" x14ac:dyDescent="0.25">
      <c r="A2738" s="4" t="str">
        <f>HYPERLINK("http://www.autodoc.ru/Web/price/art/HNSOL17451L?analog=on","HNSOL17451L")</f>
        <v>HNSOL17451L</v>
      </c>
      <c r="B2738" s="1" t="s">
        <v>4261</v>
      </c>
      <c r="C2738" s="1" t="s">
        <v>4171</v>
      </c>
      <c r="D2738" t="s">
        <v>4262</v>
      </c>
    </row>
    <row r="2739" spans="1:4" x14ac:dyDescent="0.25">
      <c r="A2739" s="4" t="str">
        <f>HYPERLINK("http://www.autodoc.ru/Web/price/art/HNSOL17451R?analog=on","HNSOL17451R")</f>
        <v>HNSOL17451R</v>
      </c>
      <c r="B2739" s="1" t="s">
        <v>4263</v>
      </c>
      <c r="C2739" s="1" t="s">
        <v>4171</v>
      </c>
      <c r="D2739" t="s">
        <v>4264</v>
      </c>
    </row>
    <row r="2740" spans="1:4" x14ac:dyDescent="0.25">
      <c r="A2740" s="4" t="str">
        <f>HYPERLINK("http://www.autodoc.ru/Web/price/art/HNSOL17452L?analog=on","HNSOL17452L")</f>
        <v>HNSOL17452L</v>
      </c>
      <c r="B2740" s="1" t="s">
        <v>4265</v>
      </c>
      <c r="C2740" s="1" t="s">
        <v>4171</v>
      </c>
      <c r="D2740" t="s">
        <v>4266</v>
      </c>
    </row>
    <row r="2741" spans="1:4" x14ac:dyDescent="0.25">
      <c r="A2741" s="4" t="str">
        <f>HYPERLINK("http://www.autodoc.ru/Web/price/art/HNSOL17452R?analog=on","HNSOL17452R")</f>
        <v>HNSOL17452R</v>
      </c>
      <c r="B2741" s="1" t="s">
        <v>4267</v>
      </c>
      <c r="C2741" s="1" t="s">
        <v>4171</v>
      </c>
      <c r="D2741" t="s">
        <v>4268</v>
      </c>
    </row>
    <row r="2742" spans="1:4" x14ac:dyDescent="0.25">
      <c r="A2742" s="4" t="str">
        <f>HYPERLINK("http://www.autodoc.ru/Web/price/art/HNSOL17453L?analog=on","HNSOL17453L")</f>
        <v>HNSOL17453L</v>
      </c>
      <c r="B2742" s="1" t="s">
        <v>4257</v>
      </c>
      <c r="C2742" s="1" t="s">
        <v>4171</v>
      </c>
      <c r="D2742" t="s">
        <v>4269</v>
      </c>
    </row>
    <row r="2743" spans="1:4" x14ac:dyDescent="0.25">
      <c r="A2743" s="4" t="str">
        <f>HYPERLINK("http://www.autodoc.ru/Web/price/art/HNSOL17453R?analog=on","HNSOL17453R")</f>
        <v>HNSOL17453R</v>
      </c>
      <c r="B2743" s="1" t="s">
        <v>4259</v>
      </c>
      <c r="C2743" s="1" t="s">
        <v>4171</v>
      </c>
      <c r="D2743" t="s">
        <v>4270</v>
      </c>
    </row>
    <row r="2744" spans="1:4" x14ac:dyDescent="0.25">
      <c r="A2744" s="4" t="str">
        <f>HYPERLINK("http://www.autodoc.ru/Web/price/art/HNSOL174G0?analog=on","HNSOL174G0")</f>
        <v>HNSOL174G0</v>
      </c>
      <c r="B2744" s="1" t="s">
        <v>4271</v>
      </c>
      <c r="C2744" s="1" t="s">
        <v>4171</v>
      </c>
      <c r="D2744" t="s">
        <v>4272</v>
      </c>
    </row>
    <row r="2745" spans="1:4" x14ac:dyDescent="0.25">
      <c r="A2745" s="4" t="str">
        <f>HYPERLINK("http://www.autodoc.ru/Web/price/art/HNSOL204J0P?analog=on","HNSOL204J0P")</f>
        <v>HNSOL204J0P</v>
      </c>
      <c r="B2745" s="1" t="s">
        <v>4273</v>
      </c>
      <c r="C2745" s="1" t="s">
        <v>2462</v>
      </c>
      <c r="D2745" t="s">
        <v>4062</v>
      </c>
    </row>
    <row r="2746" spans="1:4" x14ac:dyDescent="0.25">
      <c r="A2746" s="4" t="str">
        <f>HYPERLINK("http://www.autodoc.ru/Web/price/art/HNSOL174J0P?analog=on","HNSOL174J0P")</f>
        <v>HNSOL174J0P</v>
      </c>
      <c r="B2746" s="1" t="s">
        <v>4274</v>
      </c>
      <c r="C2746" s="1" t="s">
        <v>4171</v>
      </c>
      <c r="D2746" t="s">
        <v>4062</v>
      </c>
    </row>
    <row r="2747" spans="1:4" x14ac:dyDescent="0.25">
      <c r="A2747" s="4" t="str">
        <f>HYPERLINK("http://www.autodoc.ru/Web/price/art/HNSOL17510L?analog=on","HNSOL17510L")</f>
        <v>HNSOL17510L</v>
      </c>
      <c r="B2747" s="1" t="s">
        <v>4275</v>
      </c>
      <c r="C2747" s="1" t="s">
        <v>4171</v>
      </c>
      <c r="D2747" t="s">
        <v>4065</v>
      </c>
    </row>
    <row r="2748" spans="1:4" x14ac:dyDescent="0.25">
      <c r="A2748" s="4" t="str">
        <f>HYPERLINK("http://www.autodoc.ru/Web/price/art/HNSOL17510R?analog=on","HNSOL17510R")</f>
        <v>HNSOL17510R</v>
      </c>
      <c r="B2748" s="1" t="s">
        <v>4276</v>
      </c>
      <c r="C2748" s="1" t="s">
        <v>4171</v>
      </c>
      <c r="D2748" t="s">
        <v>4067</v>
      </c>
    </row>
    <row r="2749" spans="1:4" x14ac:dyDescent="0.25">
      <c r="A2749" s="4" t="str">
        <f>HYPERLINK("http://www.autodoc.ru/Web/price/art/HNSOL17520L?analog=on","HNSOL17520L")</f>
        <v>HNSOL17520L</v>
      </c>
      <c r="B2749" s="1" t="s">
        <v>4277</v>
      </c>
      <c r="C2749" s="1" t="s">
        <v>4171</v>
      </c>
      <c r="D2749" t="s">
        <v>4278</v>
      </c>
    </row>
    <row r="2750" spans="1:4" x14ac:dyDescent="0.25">
      <c r="A2750" s="4" t="str">
        <f>HYPERLINK("http://www.autodoc.ru/Web/price/art/HNSOL17520R?analog=on","HNSOL17520R")</f>
        <v>HNSOL17520R</v>
      </c>
      <c r="B2750" s="1" t="s">
        <v>4279</v>
      </c>
      <c r="C2750" s="1" t="s">
        <v>4171</v>
      </c>
      <c r="D2750" t="s">
        <v>4280</v>
      </c>
    </row>
    <row r="2751" spans="1:4" x14ac:dyDescent="0.25">
      <c r="A2751" s="4" t="str">
        <f>HYPERLINK("http://www.autodoc.ru/Web/price/art/HNSOL175B0?analog=on","HNSOL175B0")</f>
        <v>HNSOL175B0</v>
      </c>
      <c r="B2751" s="1" t="s">
        <v>4281</v>
      </c>
      <c r="C2751" s="1" t="s">
        <v>4171</v>
      </c>
      <c r="D2751" t="s">
        <v>4282</v>
      </c>
    </row>
    <row r="2752" spans="1:4" x14ac:dyDescent="0.25">
      <c r="A2752" s="4" t="str">
        <f>HYPERLINK("http://www.autodoc.ru/Web/price/art/HNSOL17560L?analog=on","HNSOL17560L")</f>
        <v>HNSOL17560L</v>
      </c>
      <c r="B2752" s="1" t="s">
        <v>4283</v>
      </c>
      <c r="C2752" s="1" t="s">
        <v>4171</v>
      </c>
      <c r="D2752" t="s">
        <v>4284</v>
      </c>
    </row>
    <row r="2753" spans="1:4" x14ac:dyDescent="0.25">
      <c r="A2753" s="4" t="str">
        <f>HYPERLINK("http://www.autodoc.ru/Web/price/art/HNSOL17560R?analog=on","HNSOL17560R")</f>
        <v>HNSOL17560R</v>
      </c>
      <c r="B2753" s="1" t="s">
        <v>4285</v>
      </c>
      <c r="C2753" s="1" t="s">
        <v>4171</v>
      </c>
      <c r="D2753" t="s">
        <v>4286</v>
      </c>
    </row>
    <row r="2754" spans="1:4" x14ac:dyDescent="0.25">
      <c r="A2754" s="4" t="str">
        <f>HYPERLINK("http://www.autodoc.ru/Web/price/art/HNSOL20570L?analog=on","HNSOL20570L")</f>
        <v>HNSOL20570L</v>
      </c>
      <c r="B2754" s="1" t="s">
        <v>4287</v>
      </c>
      <c r="C2754" s="1" t="s">
        <v>2462</v>
      </c>
      <c r="D2754" t="s">
        <v>4081</v>
      </c>
    </row>
    <row r="2755" spans="1:4" x14ac:dyDescent="0.25">
      <c r="A2755" s="4" t="str">
        <f>HYPERLINK("http://www.autodoc.ru/Web/price/art/HNSOL17570L?analog=on","HNSOL17570L")</f>
        <v>HNSOL17570L</v>
      </c>
      <c r="B2755" s="1" t="s">
        <v>4288</v>
      </c>
      <c r="C2755" s="1" t="s">
        <v>4171</v>
      </c>
      <c r="D2755" t="s">
        <v>4081</v>
      </c>
    </row>
    <row r="2756" spans="1:4" x14ac:dyDescent="0.25">
      <c r="A2756" s="4" t="str">
        <f>HYPERLINK("http://www.autodoc.ru/Web/price/art/HNSOL17570R?analog=on","HNSOL17570R")</f>
        <v>HNSOL17570R</v>
      </c>
      <c r="B2756" s="1" t="s">
        <v>4289</v>
      </c>
      <c r="C2756" s="1" t="s">
        <v>4171</v>
      </c>
      <c r="D2756" t="s">
        <v>4083</v>
      </c>
    </row>
    <row r="2757" spans="1:4" x14ac:dyDescent="0.25">
      <c r="A2757" s="4" t="str">
        <f>HYPERLINK("http://www.autodoc.ru/Web/price/art/HNSOL20570R?analog=on","HNSOL20570R")</f>
        <v>HNSOL20570R</v>
      </c>
      <c r="B2757" s="1" t="s">
        <v>4290</v>
      </c>
      <c r="C2757" s="1" t="s">
        <v>2462</v>
      </c>
      <c r="D2757" t="s">
        <v>4083</v>
      </c>
    </row>
    <row r="2758" spans="1:4" x14ac:dyDescent="0.25">
      <c r="A2758" s="4" t="str">
        <f>HYPERLINK("http://www.autodoc.ru/Web/price/art/HNSOL17600?analog=on","HNSOL17600")</f>
        <v>HNSOL17600</v>
      </c>
      <c r="B2758" s="1" t="s">
        <v>4291</v>
      </c>
      <c r="C2758" s="1" t="s">
        <v>4171</v>
      </c>
      <c r="D2758" t="s">
        <v>4292</v>
      </c>
    </row>
    <row r="2759" spans="1:4" x14ac:dyDescent="0.25">
      <c r="A2759" s="4" t="str">
        <f>HYPERLINK("http://www.autodoc.ru/Web/price/art/HNSOL17640?analog=on","HNSOL17640")</f>
        <v>HNSOL17640</v>
      </c>
      <c r="B2759" s="1" t="s">
        <v>4293</v>
      </c>
      <c r="C2759" s="1" t="s">
        <v>4171</v>
      </c>
      <c r="D2759" t="s">
        <v>4294</v>
      </c>
    </row>
    <row r="2760" spans="1:4" x14ac:dyDescent="0.25">
      <c r="A2760" s="4" t="str">
        <f>HYPERLINK("http://www.autodoc.ru/Web/price/art/HNSOL17641?analog=on","HNSOL17641")</f>
        <v>HNSOL17641</v>
      </c>
      <c r="B2760" s="1" t="s">
        <v>4293</v>
      </c>
      <c r="C2760" s="1" t="s">
        <v>4171</v>
      </c>
      <c r="D2760" t="s">
        <v>4295</v>
      </c>
    </row>
    <row r="2761" spans="1:4" x14ac:dyDescent="0.25">
      <c r="A2761" s="4" t="str">
        <f>HYPERLINK("http://www.autodoc.ru/Web/price/art/HNSOL17642?analog=on","HNSOL17642")</f>
        <v>HNSOL17642</v>
      </c>
      <c r="B2761" s="1" t="s">
        <v>4293</v>
      </c>
      <c r="C2761" s="1" t="s">
        <v>4171</v>
      </c>
      <c r="D2761" t="s">
        <v>4296</v>
      </c>
    </row>
    <row r="2762" spans="1:4" x14ac:dyDescent="0.25">
      <c r="A2762" s="4" t="str">
        <f>HYPERLINK("http://www.autodoc.ru/Web/price/art/HNSOL20642?analog=on","HNSOL20642")</f>
        <v>HNSOL20642</v>
      </c>
      <c r="B2762" s="1" t="s">
        <v>4297</v>
      </c>
      <c r="C2762" s="1" t="s">
        <v>2462</v>
      </c>
      <c r="D2762" t="s">
        <v>4298</v>
      </c>
    </row>
    <row r="2763" spans="1:4" x14ac:dyDescent="0.25">
      <c r="A2763" s="4" t="str">
        <f>HYPERLINK("http://www.autodoc.ru/Web/price/art/HNSOL20643?analog=on","HNSOL20643")</f>
        <v>HNSOL20643</v>
      </c>
      <c r="B2763" s="1" t="s">
        <v>4299</v>
      </c>
      <c r="C2763" s="1" t="s">
        <v>2462</v>
      </c>
      <c r="D2763" t="s">
        <v>4300</v>
      </c>
    </row>
    <row r="2764" spans="1:4" x14ac:dyDescent="0.25">
      <c r="A2764" s="4" t="str">
        <f>HYPERLINK("http://www.autodoc.ru/Web/price/art/HNSOL17680?analog=on","HNSOL17680")</f>
        <v>HNSOL17680</v>
      </c>
      <c r="B2764" s="1" t="s">
        <v>4301</v>
      </c>
      <c r="C2764" s="1" t="s">
        <v>4171</v>
      </c>
      <c r="D2764" t="s">
        <v>4302</v>
      </c>
    </row>
    <row r="2765" spans="1:4" x14ac:dyDescent="0.25">
      <c r="A2765" s="4" t="str">
        <f>HYPERLINK("http://www.autodoc.ru/Web/price/art/HNSOL17700?analog=on","HNSOL17700")</f>
        <v>HNSOL17700</v>
      </c>
      <c r="B2765" s="1" t="s">
        <v>4303</v>
      </c>
      <c r="C2765" s="1" t="s">
        <v>4171</v>
      </c>
      <c r="D2765" t="s">
        <v>4304</v>
      </c>
    </row>
    <row r="2766" spans="1:4" x14ac:dyDescent="0.25">
      <c r="A2766" s="4" t="str">
        <f>HYPERLINK("http://www.autodoc.ru/Web/price/art/HNSOL17740L?analog=on","HNSOL17740L")</f>
        <v>HNSOL17740L</v>
      </c>
      <c r="B2766" s="1" t="s">
        <v>4305</v>
      </c>
      <c r="C2766" s="1" t="s">
        <v>4171</v>
      </c>
      <c r="D2766" t="s">
        <v>4306</v>
      </c>
    </row>
    <row r="2767" spans="1:4" x14ac:dyDescent="0.25">
      <c r="A2767" s="4" t="str">
        <f>HYPERLINK("http://www.autodoc.ru/Web/price/art/HNSOL17740R?analog=on","HNSOL17740R")</f>
        <v>HNSOL17740R</v>
      </c>
      <c r="B2767" s="1" t="s">
        <v>4307</v>
      </c>
      <c r="C2767" s="1" t="s">
        <v>4171</v>
      </c>
      <c r="D2767" t="s">
        <v>4308</v>
      </c>
    </row>
    <row r="2768" spans="1:4" x14ac:dyDescent="0.25">
      <c r="A2768" s="4" t="str">
        <f>HYPERLINK("http://www.autodoc.ru/Web/price/art/HNSOL17741L?analog=on","HNSOL17741L")</f>
        <v>HNSOL17741L</v>
      </c>
      <c r="B2768" s="1" t="s">
        <v>4305</v>
      </c>
      <c r="C2768" s="1" t="s">
        <v>4171</v>
      </c>
      <c r="D2768" t="s">
        <v>4309</v>
      </c>
    </row>
    <row r="2769" spans="1:4" x14ac:dyDescent="0.25">
      <c r="A2769" s="4" t="str">
        <f>HYPERLINK("http://www.autodoc.ru/Web/price/art/HNSOL17741R?analog=on","HNSOL17741R")</f>
        <v>HNSOL17741R</v>
      </c>
      <c r="B2769" s="1" t="s">
        <v>4307</v>
      </c>
      <c r="C2769" s="1" t="s">
        <v>4171</v>
      </c>
      <c r="D2769" t="s">
        <v>4310</v>
      </c>
    </row>
    <row r="2770" spans="1:4" x14ac:dyDescent="0.25">
      <c r="A2770" s="4" t="str">
        <f>HYPERLINK("http://www.autodoc.ru/Web/price/art/HNSOL17750L?analog=on","HNSOL17750L")</f>
        <v>HNSOL17750L</v>
      </c>
      <c r="B2770" s="1" t="s">
        <v>4311</v>
      </c>
      <c r="C2770" s="1" t="s">
        <v>4171</v>
      </c>
      <c r="D2770" t="s">
        <v>4312</v>
      </c>
    </row>
    <row r="2771" spans="1:4" x14ac:dyDescent="0.25">
      <c r="A2771" s="4" t="str">
        <f>HYPERLINK("http://www.autodoc.ru/Web/price/art/HNSOL20750L?analog=on","HNSOL20750L")</f>
        <v>HNSOL20750L</v>
      </c>
      <c r="B2771" s="1" t="s">
        <v>4311</v>
      </c>
      <c r="C2771" s="1" t="s">
        <v>2462</v>
      </c>
      <c r="D2771" t="s">
        <v>4312</v>
      </c>
    </row>
    <row r="2772" spans="1:4" x14ac:dyDescent="0.25">
      <c r="A2772" s="4" t="str">
        <f>HYPERLINK("http://www.autodoc.ru/Web/price/art/HNSOL20750R?analog=on","HNSOL20750R")</f>
        <v>HNSOL20750R</v>
      </c>
      <c r="B2772" s="1" t="s">
        <v>4313</v>
      </c>
      <c r="C2772" s="1" t="s">
        <v>2462</v>
      </c>
      <c r="D2772" t="s">
        <v>4314</v>
      </c>
    </row>
    <row r="2773" spans="1:4" x14ac:dyDescent="0.25">
      <c r="A2773" s="4" t="str">
        <f>HYPERLINK("http://www.autodoc.ru/Web/price/art/HNSOL17750R?analog=on","HNSOL17750R")</f>
        <v>HNSOL17750R</v>
      </c>
      <c r="B2773" s="1" t="s">
        <v>4313</v>
      </c>
      <c r="C2773" s="1" t="s">
        <v>4171</v>
      </c>
      <c r="D2773" t="s">
        <v>4314</v>
      </c>
    </row>
    <row r="2774" spans="1:4" x14ac:dyDescent="0.25">
      <c r="A2774" s="4" t="str">
        <f>HYPERLINK("http://www.autodoc.ru/Web/price/art/HNSOL17880?analog=on","HNSOL17880")</f>
        <v>HNSOL17880</v>
      </c>
      <c r="B2774" s="1" t="s">
        <v>4315</v>
      </c>
      <c r="C2774" s="1" t="s">
        <v>4171</v>
      </c>
      <c r="D2774" t="s">
        <v>4316</v>
      </c>
    </row>
    <row r="2775" spans="1:4" x14ac:dyDescent="0.25">
      <c r="A2775" s="4" t="str">
        <f>HYPERLINK("http://www.autodoc.ru/Web/price/art/HNSOL20880?analog=on","HNSOL20880")</f>
        <v>HNSOL20880</v>
      </c>
      <c r="B2775" s="1" t="s">
        <v>4317</v>
      </c>
      <c r="C2775" s="1" t="s">
        <v>2462</v>
      </c>
      <c r="D2775" t="s">
        <v>4316</v>
      </c>
    </row>
    <row r="2776" spans="1:4" x14ac:dyDescent="0.25">
      <c r="A2776" s="4" t="str">
        <f>HYPERLINK("http://www.autodoc.ru/Web/price/art/HNSOL179A0L?analog=on","HNSOL179A0L")</f>
        <v>HNSOL179A0L</v>
      </c>
      <c r="B2776" s="1" t="s">
        <v>4318</v>
      </c>
      <c r="C2776" s="1" t="s">
        <v>4171</v>
      </c>
      <c r="D2776" t="s">
        <v>4139</v>
      </c>
    </row>
    <row r="2777" spans="1:4" x14ac:dyDescent="0.25">
      <c r="A2777" s="4" t="str">
        <f>HYPERLINK("http://www.autodoc.ru/Web/price/art/HNSOL179A0R?analog=on","HNSOL179A0R")</f>
        <v>HNSOL179A0R</v>
      </c>
      <c r="B2777" s="1" t="s">
        <v>4319</v>
      </c>
      <c r="C2777" s="1" t="s">
        <v>4171</v>
      </c>
      <c r="D2777" t="s">
        <v>4141</v>
      </c>
    </row>
    <row r="2778" spans="1:4" x14ac:dyDescent="0.25">
      <c r="A2778" s="4" t="str">
        <f>HYPERLINK("http://www.autodoc.ru/Web/price/art/HNSOL179A1L?analog=on","HNSOL179A1L")</f>
        <v>HNSOL179A1L</v>
      </c>
      <c r="B2778" s="1" t="s">
        <v>4320</v>
      </c>
      <c r="C2778" s="1" t="s">
        <v>4171</v>
      </c>
      <c r="D2778" t="s">
        <v>4139</v>
      </c>
    </row>
    <row r="2779" spans="1:4" x14ac:dyDescent="0.25">
      <c r="A2779" s="4" t="str">
        <f>HYPERLINK("http://www.autodoc.ru/Web/price/art/HNSOL209A1L?analog=on","HNSOL209A1L")</f>
        <v>HNSOL209A1L</v>
      </c>
      <c r="B2779" s="1" t="s">
        <v>4321</v>
      </c>
      <c r="C2779" s="1" t="s">
        <v>2462</v>
      </c>
      <c r="D2779" t="s">
        <v>4139</v>
      </c>
    </row>
    <row r="2780" spans="1:4" x14ac:dyDescent="0.25">
      <c r="A2780" s="4" t="str">
        <f>HYPERLINK("http://www.autodoc.ru/Web/price/art/HNSOL209A1R?analog=on","HNSOL209A1R")</f>
        <v>HNSOL209A1R</v>
      </c>
      <c r="B2780" s="1" t="s">
        <v>4322</v>
      </c>
      <c r="C2780" s="1" t="s">
        <v>2462</v>
      </c>
      <c r="D2780" t="s">
        <v>4141</v>
      </c>
    </row>
    <row r="2781" spans="1:4" x14ac:dyDescent="0.25">
      <c r="A2781" s="4" t="str">
        <f>HYPERLINK("http://www.autodoc.ru/Web/price/art/HNSOL179A1R?analog=on","HNSOL179A1R")</f>
        <v>HNSOL179A1R</v>
      </c>
      <c r="B2781" s="1" t="s">
        <v>4323</v>
      </c>
      <c r="C2781" s="1" t="s">
        <v>4171</v>
      </c>
      <c r="D2781" t="s">
        <v>4141</v>
      </c>
    </row>
    <row r="2782" spans="1:4" x14ac:dyDescent="0.25">
      <c r="A2782" s="4" t="str">
        <f>HYPERLINK("http://www.autodoc.ru/Web/price/art/HNSOL179B0L?analog=on","HNSOL179B0L")</f>
        <v>HNSOL179B0L</v>
      </c>
      <c r="B2782" s="1" t="s">
        <v>4324</v>
      </c>
      <c r="C2782" s="1" t="s">
        <v>4171</v>
      </c>
      <c r="D2782" t="s">
        <v>4325</v>
      </c>
    </row>
    <row r="2783" spans="1:4" x14ac:dyDescent="0.25">
      <c r="A2783" s="4" t="str">
        <f>HYPERLINK("http://www.autodoc.ru/Web/price/art/HNSOL179B0R?analog=on","HNSOL179B0R")</f>
        <v>HNSOL179B0R</v>
      </c>
      <c r="B2783" s="1" t="s">
        <v>4326</v>
      </c>
      <c r="C2783" s="1" t="s">
        <v>4171</v>
      </c>
      <c r="D2783" t="s">
        <v>4327</v>
      </c>
    </row>
    <row r="2784" spans="1:4" x14ac:dyDescent="0.25">
      <c r="A2784" s="4" t="str">
        <f>HYPERLINK("http://www.autodoc.ru/Web/price/art/HNSOL179D0?analog=on","HNSOL179D0")</f>
        <v>HNSOL179D0</v>
      </c>
      <c r="B2784" s="1" t="s">
        <v>4328</v>
      </c>
      <c r="C2784" s="1" t="s">
        <v>4171</v>
      </c>
      <c r="D2784" t="s">
        <v>4329</v>
      </c>
    </row>
    <row r="2785" spans="1:4" x14ac:dyDescent="0.25">
      <c r="A2785" s="4" t="str">
        <f>HYPERLINK("http://www.autodoc.ru/Web/price/art/HNSOL179F0?analog=on","HNSOL179F0")</f>
        <v>HNSOL179F0</v>
      </c>
      <c r="B2785" s="1" t="s">
        <v>4330</v>
      </c>
      <c r="C2785" s="1" t="s">
        <v>4171</v>
      </c>
      <c r="D2785" t="s">
        <v>4331</v>
      </c>
    </row>
    <row r="2786" spans="1:4" x14ac:dyDescent="0.25">
      <c r="A2786" s="4" t="str">
        <f>HYPERLINK("http://www.autodoc.ru/Web/price/art/HNSOL179F0P?analog=on","HNSOL179F0P")</f>
        <v>HNSOL179F0P</v>
      </c>
      <c r="B2786" s="1" t="s">
        <v>4332</v>
      </c>
      <c r="C2786" s="1" t="s">
        <v>4171</v>
      </c>
      <c r="D2786" t="s">
        <v>4167</v>
      </c>
    </row>
    <row r="2787" spans="1:4" x14ac:dyDescent="0.25">
      <c r="A2787" s="4" t="str">
        <f>HYPERLINK("http://www.autodoc.ru/Web/price/art/HNSOL179F2P?analog=on","HNSOL179F2P")</f>
        <v>HNSOL179F2P</v>
      </c>
      <c r="B2787" s="1" t="s">
        <v>4332</v>
      </c>
      <c r="C2787" s="1" t="s">
        <v>4171</v>
      </c>
      <c r="D2787" t="s">
        <v>4168</v>
      </c>
    </row>
    <row r="2788" spans="1:4" x14ac:dyDescent="0.25">
      <c r="A2788" s="3" t="s">
        <v>4333</v>
      </c>
      <c r="B2788" s="3"/>
      <c r="C2788" s="3"/>
      <c r="D2788" s="3"/>
    </row>
    <row r="2789" spans="1:4" x14ac:dyDescent="0.25">
      <c r="A2789" s="4" t="str">
        <f>HYPERLINK("http://www.autodoc.ru/Web/price/art/HNSON02000L?analog=on","HNSON02000L")</f>
        <v>HNSON02000L</v>
      </c>
      <c r="B2789" s="1" t="s">
        <v>4334</v>
      </c>
      <c r="C2789" s="1" t="s">
        <v>2890</v>
      </c>
      <c r="D2789" t="s">
        <v>4335</v>
      </c>
    </row>
    <row r="2790" spans="1:4" x14ac:dyDescent="0.25">
      <c r="A2790" s="4" t="str">
        <f>HYPERLINK("http://www.autodoc.ru/Web/price/art/HNSON02000R?analog=on","HNSON02000R")</f>
        <v>HNSON02000R</v>
      </c>
      <c r="B2790" s="1" t="s">
        <v>4336</v>
      </c>
      <c r="C2790" s="1" t="s">
        <v>2890</v>
      </c>
      <c r="D2790" t="s">
        <v>4337</v>
      </c>
    </row>
    <row r="2791" spans="1:4" x14ac:dyDescent="0.25">
      <c r="A2791" s="4" t="str">
        <f>HYPERLINK("http://www.autodoc.ru/Web/price/art/HNSON02001L?analog=on","HNSON02001L")</f>
        <v>HNSON02001L</v>
      </c>
      <c r="B2791" s="1" t="s">
        <v>4334</v>
      </c>
      <c r="C2791" s="1" t="s">
        <v>2890</v>
      </c>
      <c r="D2791" t="s">
        <v>4338</v>
      </c>
    </row>
    <row r="2792" spans="1:4" x14ac:dyDescent="0.25">
      <c r="A2792" s="4" t="str">
        <f>HYPERLINK("http://www.autodoc.ru/Web/price/art/HNSON02001R?analog=on","HNSON02001R")</f>
        <v>HNSON02001R</v>
      </c>
      <c r="B2792" s="1" t="s">
        <v>4336</v>
      </c>
      <c r="C2792" s="1" t="s">
        <v>2890</v>
      </c>
      <c r="D2792" t="s">
        <v>4339</v>
      </c>
    </row>
    <row r="2793" spans="1:4" x14ac:dyDescent="0.25">
      <c r="A2793" s="4" t="str">
        <f>HYPERLINK("http://www.autodoc.ru/Web/price/art/HNSON02002L?analog=on","HNSON02002L")</f>
        <v>HNSON02002L</v>
      </c>
      <c r="B2793" s="1" t="s">
        <v>4334</v>
      </c>
      <c r="C2793" s="1" t="s">
        <v>2890</v>
      </c>
      <c r="D2793" t="s">
        <v>4340</v>
      </c>
    </row>
    <row r="2794" spans="1:4" x14ac:dyDescent="0.25">
      <c r="A2794" s="4" t="str">
        <f>HYPERLINK("http://www.autodoc.ru/Web/price/art/HNSON02002R?analog=on","HNSON02002R")</f>
        <v>HNSON02002R</v>
      </c>
      <c r="B2794" s="1" t="s">
        <v>4336</v>
      </c>
      <c r="C2794" s="1" t="s">
        <v>2890</v>
      </c>
      <c r="D2794" t="s">
        <v>4341</v>
      </c>
    </row>
    <row r="2795" spans="1:4" x14ac:dyDescent="0.25">
      <c r="A2795" s="4" t="str">
        <f>HYPERLINK("http://www.autodoc.ru/Web/price/art/HNSON02070L?analog=on","HNSON02070L")</f>
        <v>HNSON02070L</v>
      </c>
      <c r="B2795" s="1" t="s">
        <v>4342</v>
      </c>
      <c r="C2795" s="1" t="s">
        <v>2890</v>
      </c>
      <c r="D2795" t="s">
        <v>4343</v>
      </c>
    </row>
    <row r="2796" spans="1:4" x14ac:dyDescent="0.25">
      <c r="A2796" s="4" t="str">
        <f>HYPERLINK("http://www.autodoc.ru/Web/price/art/HNSON02070R?analog=on","HNSON02070R")</f>
        <v>HNSON02070R</v>
      </c>
      <c r="B2796" s="1" t="s">
        <v>4344</v>
      </c>
      <c r="C2796" s="1" t="s">
        <v>2890</v>
      </c>
      <c r="D2796" t="s">
        <v>4345</v>
      </c>
    </row>
    <row r="2797" spans="1:4" x14ac:dyDescent="0.25">
      <c r="A2797" s="4" t="str">
        <f>HYPERLINK("http://www.autodoc.ru/Web/price/art/HNSON02071L?analog=on","HNSON02071L")</f>
        <v>HNSON02071L</v>
      </c>
      <c r="B2797" s="1" t="s">
        <v>4342</v>
      </c>
      <c r="C2797" s="1" t="s">
        <v>2890</v>
      </c>
      <c r="D2797" t="s">
        <v>4346</v>
      </c>
    </row>
    <row r="2798" spans="1:4" x14ac:dyDescent="0.25">
      <c r="A2798" s="4" t="str">
        <f>HYPERLINK("http://www.autodoc.ru/Web/price/art/HNSON02071R?analog=on","HNSON02071R")</f>
        <v>HNSON02071R</v>
      </c>
      <c r="B2798" s="1" t="s">
        <v>4344</v>
      </c>
      <c r="C2798" s="1" t="s">
        <v>2890</v>
      </c>
      <c r="D2798" t="s">
        <v>4347</v>
      </c>
    </row>
    <row r="2799" spans="1:4" x14ac:dyDescent="0.25">
      <c r="A2799" s="4" t="str">
        <f>HYPERLINK("http://www.autodoc.ru/Web/price/art/HNSON02080L?analog=on","HNSON02080L")</f>
        <v>HNSON02080L</v>
      </c>
      <c r="C2799" s="1" t="s">
        <v>2890</v>
      </c>
      <c r="D2799" t="s">
        <v>4348</v>
      </c>
    </row>
    <row r="2800" spans="1:4" x14ac:dyDescent="0.25">
      <c r="A2800" s="4" t="str">
        <f>HYPERLINK("http://www.autodoc.ru/Web/price/art/HNSON02080R?analog=on","HNSON02080R")</f>
        <v>HNSON02080R</v>
      </c>
      <c r="C2800" s="1" t="s">
        <v>2890</v>
      </c>
      <c r="D2800" t="s">
        <v>4349</v>
      </c>
    </row>
    <row r="2801" spans="1:4" x14ac:dyDescent="0.25">
      <c r="A2801" s="4" t="str">
        <f>HYPERLINK("http://www.autodoc.ru/Web/price/art/HNSON02100HB?analog=on","HNSON02100HB")</f>
        <v>HNSON02100HB</v>
      </c>
      <c r="B2801" s="1" t="s">
        <v>4350</v>
      </c>
      <c r="C2801" s="1" t="s">
        <v>2890</v>
      </c>
      <c r="D2801" t="s">
        <v>4351</v>
      </c>
    </row>
    <row r="2802" spans="1:4" x14ac:dyDescent="0.25">
      <c r="A2802" s="4" t="str">
        <f>HYPERLINK("http://www.autodoc.ru/Web/price/art/HNSON02101HB?analog=on","HNSON02101HB")</f>
        <v>HNSON02101HB</v>
      </c>
      <c r="B2802" s="1" t="s">
        <v>4352</v>
      </c>
      <c r="C2802" s="1" t="s">
        <v>2890</v>
      </c>
      <c r="D2802" t="s">
        <v>4353</v>
      </c>
    </row>
    <row r="2803" spans="1:4" x14ac:dyDescent="0.25">
      <c r="A2803" s="4" t="str">
        <f>HYPERLINK("http://www.autodoc.ru/Web/price/art/HNSON02102HB?analog=on","HNSON02102HB")</f>
        <v>HNSON02102HB</v>
      </c>
      <c r="B2803" s="1" t="s">
        <v>4354</v>
      </c>
      <c r="C2803" s="1" t="s">
        <v>2890</v>
      </c>
      <c r="D2803" t="s">
        <v>4355</v>
      </c>
    </row>
    <row r="2804" spans="1:4" x14ac:dyDescent="0.25">
      <c r="A2804" s="4" t="str">
        <f>HYPERLINK("http://www.autodoc.ru/Web/price/art/HNSON02160B?analog=on","HNSON02160B")</f>
        <v>HNSON02160B</v>
      </c>
      <c r="B2804" s="1" t="s">
        <v>4356</v>
      </c>
      <c r="C2804" s="1" t="s">
        <v>2890</v>
      </c>
      <c r="D2804" t="s">
        <v>4357</v>
      </c>
    </row>
    <row r="2805" spans="1:4" x14ac:dyDescent="0.25">
      <c r="A2805" s="4" t="str">
        <f>HYPERLINK("http://www.autodoc.ru/Web/price/art/HNSON02161X?analog=on","HNSON02161X")</f>
        <v>HNSON02161X</v>
      </c>
      <c r="B2805" s="1" t="s">
        <v>4358</v>
      </c>
      <c r="C2805" s="1" t="s">
        <v>2890</v>
      </c>
      <c r="D2805" t="s">
        <v>4359</v>
      </c>
    </row>
    <row r="2806" spans="1:4" x14ac:dyDescent="0.25">
      <c r="A2806" s="4" t="str">
        <f>HYPERLINK("http://www.autodoc.ru/Web/price/art/HNSON02162?analog=on","HNSON02162")</f>
        <v>HNSON02162</v>
      </c>
      <c r="B2806" s="1" t="s">
        <v>4358</v>
      </c>
      <c r="C2806" s="1" t="s">
        <v>2890</v>
      </c>
      <c r="D2806" t="s">
        <v>4360</v>
      </c>
    </row>
    <row r="2807" spans="1:4" x14ac:dyDescent="0.25">
      <c r="A2807" s="4" t="str">
        <f>HYPERLINK("http://www.autodoc.ru/Web/price/art/HNSON02163?analog=on","HNSON02163")</f>
        <v>HNSON02163</v>
      </c>
      <c r="B2807" s="1" t="s">
        <v>4361</v>
      </c>
      <c r="C2807" s="1" t="s">
        <v>2890</v>
      </c>
      <c r="D2807" t="s">
        <v>4362</v>
      </c>
    </row>
    <row r="2808" spans="1:4" x14ac:dyDescent="0.25">
      <c r="A2808" s="4" t="str">
        <f>HYPERLINK("http://www.autodoc.ru/Web/price/art/HNSON02240?analog=on","HNSON02240")</f>
        <v>HNSON02240</v>
      </c>
      <c r="B2808" s="1" t="s">
        <v>4363</v>
      </c>
      <c r="C2808" s="1" t="s">
        <v>2890</v>
      </c>
      <c r="D2808" t="s">
        <v>4364</v>
      </c>
    </row>
    <row r="2809" spans="1:4" x14ac:dyDescent="0.25">
      <c r="A2809" s="4" t="str">
        <f>HYPERLINK("http://www.autodoc.ru/Web/price/art/HNSON02241?analog=on","HNSON02241")</f>
        <v>HNSON02241</v>
      </c>
      <c r="B2809" s="1" t="s">
        <v>4365</v>
      </c>
      <c r="C2809" s="1" t="s">
        <v>2890</v>
      </c>
      <c r="D2809" t="s">
        <v>4366</v>
      </c>
    </row>
    <row r="2810" spans="1:4" x14ac:dyDescent="0.25">
      <c r="A2810" s="4" t="str">
        <f>HYPERLINK("http://www.autodoc.ru/Web/price/art/HNSON02270L?analog=on","HNSON02270L")</f>
        <v>HNSON02270L</v>
      </c>
      <c r="B2810" s="1" t="s">
        <v>4367</v>
      </c>
      <c r="C2810" s="1" t="s">
        <v>2890</v>
      </c>
      <c r="D2810" t="s">
        <v>4368</v>
      </c>
    </row>
    <row r="2811" spans="1:4" x14ac:dyDescent="0.25">
      <c r="A2811" s="4" t="str">
        <f>HYPERLINK("http://www.autodoc.ru/Web/price/art/HNSON02270R?analog=on","HNSON02270R")</f>
        <v>HNSON02270R</v>
      </c>
      <c r="B2811" s="1" t="s">
        <v>4369</v>
      </c>
      <c r="C2811" s="1" t="s">
        <v>2890</v>
      </c>
      <c r="D2811" t="s">
        <v>4370</v>
      </c>
    </row>
    <row r="2812" spans="1:4" x14ac:dyDescent="0.25">
      <c r="A2812" s="4" t="str">
        <f>HYPERLINK("http://www.autodoc.ru/Web/price/art/HNSON02271L?analog=on","HNSON02271L")</f>
        <v>HNSON02271L</v>
      </c>
      <c r="B2812" s="1" t="s">
        <v>4371</v>
      </c>
      <c r="C2812" s="1" t="s">
        <v>2890</v>
      </c>
      <c r="D2812" t="s">
        <v>4372</v>
      </c>
    </row>
    <row r="2813" spans="1:4" x14ac:dyDescent="0.25">
      <c r="A2813" s="4" t="str">
        <f>HYPERLINK("http://www.autodoc.ru/Web/price/art/HNSON02271R?analog=on","HNSON02271R")</f>
        <v>HNSON02271R</v>
      </c>
      <c r="B2813" s="1" t="s">
        <v>4373</v>
      </c>
      <c r="C2813" s="1" t="s">
        <v>2890</v>
      </c>
      <c r="D2813" t="s">
        <v>4374</v>
      </c>
    </row>
    <row r="2814" spans="1:4" x14ac:dyDescent="0.25">
      <c r="A2814" s="4" t="str">
        <f>HYPERLINK("http://www.autodoc.ru/Web/price/art/HNSON02272L?analog=on","HNSON02272L")</f>
        <v>HNSON02272L</v>
      </c>
      <c r="B2814" s="1" t="s">
        <v>4375</v>
      </c>
      <c r="C2814" s="1" t="s">
        <v>2890</v>
      </c>
      <c r="D2814" t="s">
        <v>4376</v>
      </c>
    </row>
    <row r="2815" spans="1:4" x14ac:dyDescent="0.25">
      <c r="A2815" s="4" t="str">
        <f>HYPERLINK("http://www.autodoc.ru/Web/price/art/HNSON02272R?analog=on","HNSON02272R")</f>
        <v>HNSON02272R</v>
      </c>
      <c r="B2815" s="1" t="s">
        <v>4377</v>
      </c>
      <c r="C2815" s="1" t="s">
        <v>2890</v>
      </c>
      <c r="D2815" t="s">
        <v>4378</v>
      </c>
    </row>
    <row r="2816" spans="1:4" x14ac:dyDescent="0.25">
      <c r="A2816" s="4" t="str">
        <f>HYPERLINK("http://www.autodoc.ru/Web/price/art/HNSON02300L?analog=on","HNSON02300L")</f>
        <v>HNSON02300L</v>
      </c>
      <c r="B2816" s="1" t="s">
        <v>4379</v>
      </c>
      <c r="C2816" s="1" t="s">
        <v>2890</v>
      </c>
      <c r="D2816" t="s">
        <v>4380</v>
      </c>
    </row>
    <row r="2817" spans="1:4" x14ac:dyDescent="0.25">
      <c r="A2817" s="4" t="str">
        <f>HYPERLINK("http://www.autodoc.ru/Web/price/art/HNSON02300R?analog=on","HNSON02300R")</f>
        <v>HNSON02300R</v>
      </c>
      <c r="B2817" s="1" t="s">
        <v>4381</v>
      </c>
      <c r="C2817" s="1" t="s">
        <v>2890</v>
      </c>
      <c r="D2817" t="s">
        <v>4382</v>
      </c>
    </row>
    <row r="2818" spans="1:4" x14ac:dyDescent="0.25">
      <c r="A2818" s="4" t="str">
        <f>HYPERLINK("http://www.autodoc.ru/Web/price/art/HNSON02301L?analog=on","HNSON02301L")</f>
        <v>HNSON02301L</v>
      </c>
      <c r="B2818" s="1" t="s">
        <v>4379</v>
      </c>
      <c r="C2818" s="1" t="s">
        <v>2890</v>
      </c>
      <c r="D2818" t="s">
        <v>4383</v>
      </c>
    </row>
    <row r="2819" spans="1:4" x14ac:dyDescent="0.25">
      <c r="A2819" s="4" t="str">
        <f>HYPERLINK("http://www.autodoc.ru/Web/price/art/HNSON02301R?analog=on","HNSON02301R")</f>
        <v>HNSON02301R</v>
      </c>
      <c r="B2819" s="1" t="s">
        <v>4381</v>
      </c>
      <c r="C2819" s="1" t="s">
        <v>2890</v>
      </c>
      <c r="D2819" t="s">
        <v>4384</v>
      </c>
    </row>
    <row r="2820" spans="1:4" x14ac:dyDescent="0.25">
      <c r="A2820" s="4" t="str">
        <f>HYPERLINK("http://www.autodoc.ru/Web/price/art/HNSON02310N?analog=on","HNSON02310N")</f>
        <v>HNSON02310N</v>
      </c>
      <c r="B2820" s="1" t="s">
        <v>4385</v>
      </c>
      <c r="C2820" s="1" t="s">
        <v>2890</v>
      </c>
      <c r="D2820" t="s">
        <v>4386</v>
      </c>
    </row>
    <row r="2821" spans="1:4" x14ac:dyDescent="0.25">
      <c r="A2821" s="4" t="str">
        <f>HYPERLINK("http://www.autodoc.ru/Web/price/art/HNSON02330?analog=on","HNSON02330")</f>
        <v>HNSON02330</v>
      </c>
      <c r="B2821" s="1" t="s">
        <v>4387</v>
      </c>
      <c r="C2821" s="1" t="s">
        <v>2890</v>
      </c>
      <c r="D2821" t="s">
        <v>4388</v>
      </c>
    </row>
    <row r="2822" spans="1:4" x14ac:dyDescent="0.25">
      <c r="A2822" s="4" t="str">
        <f>HYPERLINK("http://www.autodoc.ru/Web/price/art/HNSON02340L?analog=on","HNSON02340L")</f>
        <v>HNSON02340L</v>
      </c>
      <c r="B2822" s="1" t="s">
        <v>4389</v>
      </c>
      <c r="C2822" s="1" t="s">
        <v>2890</v>
      </c>
      <c r="D2822" t="s">
        <v>4390</v>
      </c>
    </row>
    <row r="2823" spans="1:4" x14ac:dyDescent="0.25">
      <c r="A2823" s="4" t="str">
        <f>HYPERLINK("http://www.autodoc.ru/Web/price/art/HNSON02340R?analog=on","HNSON02340R")</f>
        <v>HNSON02340R</v>
      </c>
      <c r="B2823" s="1" t="s">
        <v>4391</v>
      </c>
      <c r="C2823" s="1" t="s">
        <v>2890</v>
      </c>
      <c r="D2823" t="s">
        <v>4392</v>
      </c>
    </row>
    <row r="2824" spans="1:4" x14ac:dyDescent="0.25">
      <c r="A2824" s="4" t="str">
        <f>HYPERLINK("http://www.autodoc.ru/Web/price/art/HNSON02380?analog=on","HNSON02380")</f>
        <v>HNSON02380</v>
      </c>
      <c r="B2824" s="1" t="s">
        <v>4393</v>
      </c>
      <c r="C2824" s="1" t="s">
        <v>2890</v>
      </c>
      <c r="D2824" t="s">
        <v>4394</v>
      </c>
    </row>
    <row r="2825" spans="1:4" x14ac:dyDescent="0.25">
      <c r="A2825" s="4" t="str">
        <f>HYPERLINK("http://www.autodoc.ru/Web/price/art/HNSON02381?analog=on","HNSON02381")</f>
        <v>HNSON02381</v>
      </c>
      <c r="B2825" s="1" t="s">
        <v>4395</v>
      </c>
      <c r="C2825" s="1" t="s">
        <v>2890</v>
      </c>
      <c r="D2825" t="s">
        <v>4396</v>
      </c>
    </row>
    <row r="2826" spans="1:4" x14ac:dyDescent="0.25">
      <c r="A2826" s="4" t="str">
        <f>HYPERLINK("http://www.autodoc.ru/Web/price/art/HNSON02390?analog=on","HNSON02390")</f>
        <v>HNSON02390</v>
      </c>
      <c r="B2826" s="1" t="s">
        <v>4397</v>
      </c>
      <c r="C2826" s="1" t="s">
        <v>2890</v>
      </c>
      <c r="D2826" t="s">
        <v>4398</v>
      </c>
    </row>
    <row r="2827" spans="1:4" x14ac:dyDescent="0.25">
      <c r="A2827" s="4" t="str">
        <f>HYPERLINK("http://www.autodoc.ru/Web/price/art/HNSON02450L?analog=on","HNSON02450L")</f>
        <v>HNSON02450L</v>
      </c>
      <c r="B2827" s="1" t="s">
        <v>4399</v>
      </c>
      <c r="C2827" s="1" t="s">
        <v>2890</v>
      </c>
      <c r="D2827" t="s">
        <v>4400</v>
      </c>
    </row>
    <row r="2828" spans="1:4" x14ac:dyDescent="0.25">
      <c r="A2828" s="4" t="str">
        <f>HYPERLINK("http://www.autodoc.ru/Web/price/art/HNSON02450R?analog=on","HNSON02450R")</f>
        <v>HNSON02450R</v>
      </c>
      <c r="B2828" s="1" t="s">
        <v>4401</v>
      </c>
      <c r="C2828" s="1" t="s">
        <v>2890</v>
      </c>
      <c r="D2828" t="s">
        <v>4402</v>
      </c>
    </row>
    <row r="2829" spans="1:4" x14ac:dyDescent="0.25">
      <c r="A2829" s="4" t="str">
        <f>HYPERLINK("http://www.autodoc.ru/Web/price/art/HNSON02451L?analog=on","HNSON02451L")</f>
        <v>HNSON02451L</v>
      </c>
      <c r="B2829" s="1" t="s">
        <v>4403</v>
      </c>
      <c r="C2829" s="1" t="s">
        <v>2890</v>
      </c>
      <c r="D2829" t="s">
        <v>4404</v>
      </c>
    </row>
    <row r="2830" spans="1:4" x14ac:dyDescent="0.25">
      <c r="A2830" s="4" t="str">
        <f>HYPERLINK("http://www.autodoc.ru/Web/price/art/HNSON02451R?analog=on","HNSON02451R")</f>
        <v>HNSON02451R</v>
      </c>
      <c r="B2830" s="1" t="s">
        <v>4405</v>
      </c>
      <c r="C2830" s="1" t="s">
        <v>2890</v>
      </c>
      <c r="D2830" t="s">
        <v>4406</v>
      </c>
    </row>
    <row r="2831" spans="1:4" x14ac:dyDescent="0.25">
      <c r="A2831" s="4" t="str">
        <f>HYPERLINK("http://www.autodoc.ru/Web/price/art/HNSON02452L?analog=on","HNSON02452L")</f>
        <v>HNSON02452L</v>
      </c>
      <c r="B2831" s="1" t="s">
        <v>4407</v>
      </c>
      <c r="C2831" s="1" t="s">
        <v>2890</v>
      </c>
      <c r="D2831" t="s">
        <v>4408</v>
      </c>
    </row>
    <row r="2832" spans="1:4" x14ac:dyDescent="0.25">
      <c r="A2832" s="4" t="str">
        <f>HYPERLINK("http://www.autodoc.ru/Web/price/art/HNSON02452R?analog=on","HNSON02452R")</f>
        <v>HNSON02452R</v>
      </c>
      <c r="B2832" s="1" t="s">
        <v>4409</v>
      </c>
      <c r="C2832" s="1" t="s">
        <v>2890</v>
      </c>
      <c r="D2832" t="s">
        <v>4410</v>
      </c>
    </row>
    <row r="2833" spans="1:4" x14ac:dyDescent="0.25">
      <c r="A2833" s="4" t="str">
        <f>HYPERLINK("http://www.autodoc.ru/Web/price/art/HNSON02453L?analog=on","HNSON02453L")</f>
        <v>HNSON02453L</v>
      </c>
      <c r="B2833" s="1" t="s">
        <v>4407</v>
      </c>
      <c r="C2833" s="1" t="s">
        <v>2890</v>
      </c>
      <c r="D2833" t="s">
        <v>4411</v>
      </c>
    </row>
    <row r="2834" spans="1:4" x14ac:dyDescent="0.25">
      <c r="A2834" s="4" t="str">
        <f>HYPERLINK("http://www.autodoc.ru/Web/price/art/HNSON02453R?analog=on","HNSON02453R")</f>
        <v>HNSON02453R</v>
      </c>
      <c r="B2834" s="1" t="s">
        <v>4412</v>
      </c>
      <c r="C2834" s="1" t="s">
        <v>2890</v>
      </c>
      <c r="D2834" t="s">
        <v>4413</v>
      </c>
    </row>
    <row r="2835" spans="1:4" x14ac:dyDescent="0.25">
      <c r="A2835" s="4" t="str">
        <f>HYPERLINK("http://www.autodoc.ru/Web/price/art/HNSON02460L?analog=on","HNSON02460L")</f>
        <v>HNSON02460L</v>
      </c>
      <c r="B2835" s="1" t="s">
        <v>4414</v>
      </c>
      <c r="C2835" s="1" t="s">
        <v>2890</v>
      </c>
      <c r="D2835" t="s">
        <v>4415</v>
      </c>
    </row>
    <row r="2836" spans="1:4" x14ac:dyDescent="0.25">
      <c r="A2836" s="4" t="str">
        <f>HYPERLINK("http://www.autodoc.ru/Web/price/art/HNSON02460R?analog=on","HNSON02460R")</f>
        <v>HNSON02460R</v>
      </c>
      <c r="B2836" s="1" t="s">
        <v>4416</v>
      </c>
      <c r="C2836" s="1" t="s">
        <v>2890</v>
      </c>
      <c r="D2836" t="s">
        <v>4417</v>
      </c>
    </row>
    <row r="2837" spans="1:4" x14ac:dyDescent="0.25">
      <c r="A2837" s="4" t="str">
        <f>HYPERLINK("http://www.autodoc.ru/Web/price/art/HNSON02510L?analog=on","HNSON02510L")</f>
        <v>HNSON02510L</v>
      </c>
      <c r="B2837" s="1" t="s">
        <v>4418</v>
      </c>
      <c r="C2837" s="1" t="s">
        <v>2890</v>
      </c>
      <c r="D2837" t="s">
        <v>4419</v>
      </c>
    </row>
    <row r="2838" spans="1:4" x14ac:dyDescent="0.25">
      <c r="A2838" s="4" t="str">
        <f>HYPERLINK("http://www.autodoc.ru/Web/price/art/HNSON02510R?analog=on","HNSON02510R")</f>
        <v>HNSON02510R</v>
      </c>
      <c r="B2838" s="1" t="s">
        <v>4420</v>
      </c>
      <c r="C2838" s="1" t="s">
        <v>2890</v>
      </c>
      <c r="D2838" t="s">
        <v>4421</v>
      </c>
    </row>
    <row r="2839" spans="1:4" x14ac:dyDescent="0.25">
      <c r="A2839" s="4" t="str">
        <f>HYPERLINK("http://www.autodoc.ru/Web/price/art/HNSON02520L?analog=on","HNSON02520L")</f>
        <v>HNSON02520L</v>
      </c>
      <c r="B2839" s="1" t="s">
        <v>4422</v>
      </c>
      <c r="C2839" s="1" t="s">
        <v>2890</v>
      </c>
      <c r="D2839" t="s">
        <v>4423</v>
      </c>
    </row>
    <row r="2840" spans="1:4" x14ac:dyDescent="0.25">
      <c r="A2840" s="4" t="str">
        <f>HYPERLINK("http://www.autodoc.ru/Web/price/art/HNSON02520R?analog=on","HNSON02520R")</f>
        <v>HNSON02520R</v>
      </c>
      <c r="B2840" s="1" t="s">
        <v>4424</v>
      </c>
      <c r="C2840" s="1" t="s">
        <v>2890</v>
      </c>
      <c r="D2840" t="s">
        <v>4425</v>
      </c>
    </row>
    <row r="2841" spans="1:4" x14ac:dyDescent="0.25">
      <c r="A2841" s="4" t="str">
        <f>HYPERLINK("http://www.autodoc.ru/Web/price/art/HNSON02560L?analog=on","HNSON02560L")</f>
        <v>HNSON02560L</v>
      </c>
      <c r="B2841" s="1" t="s">
        <v>4426</v>
      </c>
      <c r="C2841" s="1" t="s">
        <v>2890</v>
      </c>
      <c r="D2841" t="s">
        <v>4427</v>
      </c>
    </row>
    <row r="2842" spans="1:4" x14ac:dyDescent="0.25">
      <c r="A2842" s="4" t="str">
        <f>HYPERLINK("http://www.autodoc.ru/Web/price/art/HNSON02560R?analog=on","HNSON02560R")</f>
        <v>HNSON02560R</v>
      </c>
      <c r="B2842" s="1" t="s">
        <v>4428</v>
      </c>
      <c r="C2842" s="1" t="s">
        <v>2890</v>
      </c>
      <c r="D2842" t="s">
        <v>4429</v>
      </c>
    </row>
    <row r="2843" spans="1:4" x14ac:dyDescent="0.25">
      <c r="A2843" s="4" t="str">
        <f>HYPERLINK("http://www.autodoc.ru/Web/price/art/HNSON02600?analog=on","HNSON02600")</f>
        <v>HNSON02600</v>
      </c>
      <c r="B2843" s="1" t="s">
        <v>4430</v>
      </c>
      <c r="C2843" s="1" t="s">
        <v>2890</v>
      </c>
      <c r="D2843" t="s">
        <v>4431</v>
      </c>
    </row>
    <row r="2844" spans="1:4" x14ac:dyDescent="0.25">
      <c r="A2844" s="4" t="str">
        <f>HYPERLINK("http://www.autodoc.ru/Web/price/art/HNSON02640B?analog=on","HNSON02640B")</f>
        <v>HNSON02640B</v>
      </c>
      <c r="B2844" s="1" t="s">
        <v>4432</v>
      </c>
      <c r="C2844" s="1" t="s">
        <v>2890</v>
      </c>
      <c r="D2844" t="s">
        <v>4433</v>
      </c>
    </row>
    <row r="2845" spans="1:4" x14ac:dyDescent="0.25">
      <c r="A2845" s="4" t="str">
        <f>HYPERLINK("http://www.autodoc.ru/Web/price/art/HNSON02641?analog=on","HNSON02641")</f>
        <v>HNSON02641</v>
      </c>
      <c r="B2845" s="1" t="s">
        <v>4432</v>
      </c>
      <c r="C2845" s="1" t="s">
        <v>2890</v>
      </c>
      <c r="D2845" t="s">
        <v>4434</v>
      </c>
    </row>
    <row r="2846" spans="1:4" x14ac:dyDescent="0.25">
      <c r="A2846" s="4" t="str">
        <f>HYPERLINK("http://www.autodoc.ru/Web/price/art/HNSON02642?analog=on","HNSON02642")</f>
        <v>HNSON02642</v>
      </c>
      <c r="B2846" s="1" t="s">
        <v>4435</v>
      </c>
      <c r="C2846" s="1" t="s">
        <v>2890</v>
      </c>
      <c r="D2846" t="s">
        <v>4436</v>
      </c>
    </row>
    <row r="2847" spans="1:4" x14ac:dyDescent="0.25">
      <c r="A2847" s="4" t="str">
        <f>HYPERLINK("http://www.autodoc.ru/Web/price/art/HNSON02660L?analog=on","HNSON02660L")</f>
        <v>HNSON02660L</v>
      </c>
      <c r="B2847" s="1" t="s">
        <v>4437</v>
      </c>
      <c r="C2847" s="1" t="s">
        <v>2890</v>
      </c>
      <c r="D2847" t="s">
        <v>4438</v>
      </c>
    </row>
    <row r="2848" spans="1:4" x14ac:dyDescent="0.25">
      <c r="A2848" s="4" t="str">
        <f>HYPERLINK("http://www.autodoc.ru/Web/price/art/HNSON02660R?analog=on","HNSON02660R")</f>
        <v>HNSON02660R</v>
      </c>
      <c r="B2848" s="1" t="s">
        <v>4439</v>
      </c>
      <c r="C2848" s="1" t="s">
        <v>2890</v>
      </c>
      <c r="D2848" t="s">
        <v>4440</v>
      </c>
    </row>
    <row r="2849" spans="1:4" x14ac:dyDescent="0.25">
      <c r="A2849" s="4" t="str">
        <f>HYPERLINK("http://www.autodoc.ru/Web/price/art/HNSON02700?analog=on","HNSON02700")</f>
        <v>HNSON02700</v>
      </c>
      <c r="B2849" s="1" t="s">
        <v>4441</v>
      </c>
      <c r="C2849" s="1" t="s">
        <v>2890</v>
      </c>
      <c r="D2849" t="s">
        <v>4442</v>
      </c>
    </row>
    <row r="2850" spans="1:4" x14ac:dyDescent="0.25">
      <c r="A2850" s="4" t="str">
        <f>HYPERLINK("http://www.autodoc.ru/Web/price/art/HNSON02701?analog=on","HNSON02701")</f>
        <v>HNSON02701</v>
      </c>
      <c r="B2850" s="1" t="s">
        <v>4441</v>
      </c>
      <c r="C2850" s="1" t="s">
        <v>2890</v>
      </c>
      <c r="D2850" t="s">
        <v>4443</v>
      </c>
    </row>
    <row r="2851" spans="1:4" x14ac:dyDescent="0.25">
      <c r="A2851" s="4" t="str">
        <f>HYPERLINK("http://www.autodoc.ru/Web/price/art/HNSON02740L?analog=on","HNSON02740L")</f>
        <v>HNSON02740L</v>
      </c>
      <c r="B2851" s="1" t="s">
        <v>4444</v>
      </c>
      <c r="C2851" s="1" t="s">
        <v>2890</v>
      </c>
      <c r="D2851" t="s">
        <v>4445</v>
      </c>
    </row>
    <row r="2852" spans="1:4" x14ac:dyDescent="0.25">
      <c r="A2852" s="4" t="str">
        <f>HYPERLINK("http://www.autodoc.ru/Web/price/art/HNSON02740R?analog=on","HNSON02740R")</f>
        <v>HNSON02740R</v>
      </c>
      <c r="B2852" s="1" t="s">
        <v>4446</v>
      </c>
      <c r="C2852" s="1" t="s">
        <v>2890</v>
      </c>
      <c r="D2852" t="s">
        <v>4447</v>
      </c>
    </row>
    <row r="2853" spans="1:4" x14ac:dyDescent="0.25">
      <c r="A2853" s="4" t="str">
        <f>HYPERLINK("http://www.autodoc.ru/Web/price/art/HNSON99810L?analog=on","HNSON99810L")</f>
        <v>HNSON99810L</v>
      </c>
      <c r="B2853" s="1" t="s">
        <v>4448</v>
      </c>
      <c r="C2853" s="1" t="s">
        <v>4449</v>
      </c>
      <c r="D2853" t="s">
        <v>4450</v>
      </c>
    </row>
    <row r="2854" spans="1:4" x14ac:dyDescent="0.25">
      <c r="A2854" s="4" t="str">
        <f>HYPERLINK("http://www.autodoc.ru/Web/price/art/HNSON99810R?analog=on","HNSON99810R")</f>
        <v>HNSON99810R</v>
      </c>
      <c r="B2854" s="1" t="s">
        <v>4451</v>
      </c>
      <c r="C2854" s="1" t="s">
        <v>4449</v>
      </c>
      <c r="D2854" t="s">
        <v>4452</v>
      </c>
    </row>
    <row r="2855" spans="1:4" x14ac:dyDescent="0.25">
      <c r="A2855" s="4" t="str">
        <f>HYPERLINK("http://www.autodoc.ru/Web/price/art/HNSON028B0?analog=on","HNSON028B0")</f>
        <v>HNSON028B0</v>
      </c>
      <c r="B2855" s="1" t="s">
        <v>4453</v>
      </c>
      <c r="C2855" s="1" t="s">
        <v>2890</v>
      </c>
      <c r="D2855" t="s">
        <v>4454</v>
      </c>
    </row>
    <row r="2856" spans="1:4" x14ac:dyDescent="0.25">
      <c r="A2856" s="4" t="str">
        <f>HYPERLINK("http://www.autodoc.ru/Web/price/art/HNSON02880?analog=on","HNSON02880")</f>
        <v>HNSON02880</v>
      </c>
      <c r="B2856" s="1" t="s">
        <v>4455</v>
      </c>
      <c r="C2856" s="1" t="s">
        <v>2890</v>
      </c>
      <c r="D2856" t="s">
        <v>4456</v>
      </c>
    </row>
    <row r="2857" spans="1:4" x14ac:dyDescent="0.25">
      <c r="A2857" s="4" t="str">
        <f>HYPERLINK("http://www.autodoc.ru/Web/price/art/HNSON02910?analog=on","HNSON02910")</f>
        <v>HNSON02910</v>
      </c>
      <c r="B2857" s="1" t="s">
        <v>4457</v>
      </c>
      <c r="C2857" s="1" t="s">
        <v>2890</v>
      </c>
      <c r="D2857" t="s">
        <v>4458</v>
      </c>
    </row>
    <row r="2858" spans="1:4" x14ac:dyDescent="0.25">
      <c r="A2858" s="4" t="str">
        <f>HYPERLINK("http://www.autodoc.ru/Web/price/art/HNSON02911?analog=on","HNSON02911")</f>
        <v>HNSON02911</v>
      </c>
      <c r="B2858" s="1" t="s">
        <v>4459</v>
      </c>
      <c r="C2858" s="1" t="s">
        <v>2890</v>
      </c>
      <c r="D2858" t="s">
        <v>4460</v>
      </c>
    </row>
    <row r="2859" spans="1:4" x14ac:dyDescent="0.25">
      <c r="A2859" s="4" t="str">
        <f>HYPERLINK("http://www.autodoc.ru/Web/price/art/HNSON02912?analog=on","HNSON02912")</f>
        <v>HNSON02912</v>
      </c>
      <c r="B2859" s="1" t="s">
        <v>4457</v>
      </c>
      <c r="C2859" s="1" t="s">
        <v>2890</v>
      </c>
      <c r="D2859" t="s">
        <v>4461</v>
      </c>
    </row>
    <row r="2860" spans="1:4" x14ac:dyDescent="0.25">
      <c r="A2860" s="4" t="str">
        <f>HYPERLINK("http://www.autodoc.ru/Web/price/art/HNSON02913?analog=on","HNSON02913")</f>
        <v>HNSON02913</v>
      </c>
      <c r="B2860" s="1" t="s">
        <v>4462</v>
      </c>
      <c r="C2860" s="1" t="s">
        <v>2890</v>
      </c>
      <c r="D2860" t="s">
        <v>4463</v>
      </c>
    </row>
    <row r="2861" spans="1:4" x14ac:dyDescent="0.25">
      <c r="A2861" s="4" t="str">
        <f>HYPERLINK("http://www.autodoc.ru/Web/price/art/HNSON02920?analog=on","HNSON02920")</f>
        <v>HNSON02920</v>
      </c>
      <c r="B2861" s="1" t="s">
        <v>4464</v>
      </c>
      <c r="C2861" s="1" t="s">
        <v>2890</v>
      </c>
      <c r="D2861" t="s">
        <v>4465</v>
      </c>
    </row>
    <row r="2862" spans="1:4" x14ac:dyDescent="0.25">
      <c r="A2862" s="4" t="str">
        <f>HYPERLINK("http://www.autodoc.ru/Web/price/art/HNSON02930?analog=on","HNSON02930")</f>
        <v>HNSON02930</v>
      </c>
      <c r="B2862" s="1" t="s">
        <v>4466</v>
      </c>
      <c r="C2862" s="1" t="s">
        <v>2890</v>
      </c>
      <c r="D2862" t="s">
        <v>4467</v>
      </c>
    </row>
    <row r="2863" spans="1:4" x14ac:dyDescent="0.25">
      <c r="A2863" s="4" t="str">
        <f>HYPERLINK("http://www.autodoc.ru/Web/price/art/HNSON029D0?analog=on","HNSON029D0")</f>
        <v>HNSON029D0</v>
      </c>
      <c r="B2863" s="1" t="s">
        <v>4468</v>
      </c>
      <c r="C2863" s="1" t="s">
        <v>2890</v>
      </c>
      <c r="D2863" t="s">
        <v>4469</v>
      </c>
    </row>
    <row r="2864" spans="1:4" x14ac:dyDescent="0.25">
      <c r="A2864" s="4" t="str">
        <f>HYPERLINK("http://www.autodoc.ru/Web/price/art/HNSON029E0?analog=on","HNSON029E0")</f>
        <v>HNSON029E0</v>
      </c>
      <c r="B2864" s="1" t="s">
        <v>4470</v>
      </c>
      <c r="C2864" s="1" t="s">
        <v>2890</v>
      </c>
      <c r="D2864" t="s">
        <v>4471</v>
      </c>
    </row>
    <row r="2865" spans="1:4" x14ac:dyDescent="0.25">
      <c r="A2865" s="4" t="str">
        <f>HYPERLINK("http://www.autodoc.ru/Web/price/art/HNSON019F0?analog=on","HNSON019F0")</f>
        <v>HNSON019F0</v>
      </c>
      <c r="B2865" s="1" t="s">
        <v>4472</v>
      </c>
      <c r="C2865" s="1" t="s">
        <v>1431</v>
      </c>
      <c r="D2865" t="s">
        <v>4473</v>
      </c>
    </row>
    <row r="2866" spans="1:4" x14ac:dyDescent="0.25">
      <c r="A2866" s="4" t="str">
        <f>HYPERLINK("http://www.autodoc.ru/Web/price/art/HNSON99970?analog=on","HNSON99970")</f>
        <v>HNSON99970</v>
      </c>
      <c r="B2866" s="1" t="s">
        <v>4474</v>
      </c>
      <c r="C2866" s="1" t="s">
        <v>4449</v>
      </c>
      <c r="D2866" t="s">
        <v>4475</v>
      </c>
    </row>
    <row r="2867" spans="1:4" x14ac:dyDescent="0.25">
      <c r="A2867" s="3" t="s">
        <v>4476</v>
      </c>
      <c r="B2867" s="3"/>
      <c r="C2867" s="3"/>
      <c r="D2867" s="3"/>
    </row>
    <row r="2868" spans="1:4" x14ac:dyDescent="0.25">
      <c r="A2868" s="4" t="str">
        <f>HYPERLINK("http://www.autodoc.ru/Web/price/art/HNSON10000HN?analog=on","HNSON10000HN")</f>
        <v>HNSON10000HN</v>
      </c>
      <c r="B2868" s="1" t="s">
        <v>4477</v>
      </c>
      <c r="C2868" s="1" t="s">
        <v>1181</v>
      </c>
      <c r="D2868" t="s">
        <v>4478</v>
      </c>
    </row>
    <row r="2869" spans="1:4" x14ac:dyDescent="0.25">
      <c r="A2869" s="4" t="str">
        <f>HYPERLINK("http://www.autodoc.ru/Web/price/art/HNSON10000BN?analog=on","HNSON10000BN")</f>
        <v>HNSON10000BN</v>
      </c>
      <c r="B2869" s="1" t="s">
        <v>4477</v>
      </c>
      <c r="C2869" s="1" t="s">
        <v>1181</v>
      </c>
      <c r="D2869" t="s">
        <v>4479</v>
      </c>
    </row>
    <row r="2870" spans="1:4" x14ac:dyDescent="0.25">
      <c r="A2870" s="4" t="str">
        <f>HYPERLINK("http://www.autodoc.ru/Web/price/art/HNSON10001HN?analog=on","HNSON10001HN")</f>
        <v>HNSON10001HN</v>
      </c>
      <c r="B2870" s="1" t="s">
        <v>4477</v>
      </c>
      <c r="C2870" s="1" t="s">
        <v>1181</v>
      </c>
      <c r="D2870" t="s">
        <v>4480</v>
      </c>
    </row>
    <row r="2871" spans="1:4" x14ac:dyDescent="0.25">
      <c r="A2871" s="4" t="str">
        <f>HYPERLINK("http://www.autodoc.ru/Web/price/art/HNSON10002L?analog=on","HNSON10002L")</f>
        <v>HNSON10002L</v>
      </c>
      <c r="B2871" s="1" t="s">
        <v>4481</v>
      </c>
      <c r="C2871" s="1" t="s">
        <v>1181</v>
      </c>
      <c r="D2871" t="s">
        <v>4482</v>
      </c>
    </row>
    <row r="2872" spans="1:4" x14ac:dyDescent="0.25">
      <c r="A2872" s="4" t="str">
        <f>HYPERLINK("http://www.autodoc.ru/Web/price/art/HNSON10002R?analog=on","HNSON10002R")</f>
        <v>HNSON10002R</v>
      </c>
      <c r="B2872" s="1" t="s">
        <v>4483</v>
      </c>
      <c r="C2872" s="1" t="s">
        <v>1181</v>
      </c>
      <c r="D2872" t="s">
        <v>4484</v>
      </c>
    </row>
    <row r="2873" spans="1:4" x14ac:dyDescent="0.25">
      <c r="A2873" s="4" t="str">
        <f>HYPERLINK("http://www.autodoc.ru/Web/price/art/HNSON10003L?analog=on","HNSON10003L")</f>
        <v>HNSON10003L</v>
      </c>
      <c r="B2873" s="1" t="s">
        <v>4485</v>
      </c>
      <c r="C2873" s="1" t="s">
        <v>1181</v>
      </c>
      <c r="D2873" t="s">
        <v>4486</v>
      </c>
    </row>
    <row r="2874" spans="1:4" x14ac:dyDescent="0.25">
      <c r="A2874" s="4" t="str">
        <f>HYPERLINK("http://www.autodoc.ru/Web/price/art/HNSON10003R?analog=on","HNSON10003R")</f>
        <v>HNSON10003R</v>
      </c>
      <c r="B2874" s="1" t="s">
        <v>4487</v>
      </c>
      <c r="C2874" s="1" t="s">
        <v>1181</v>
      </c>
      <c r="D2874" t="s">
        <v>4488</v>
      </c>
    </row>
    <row r="2875" spans="1:4" x14ac:dyDescent="0.25">
      <c r="A2875" s="4" t="str">
        <f>HYPERLINK("http://www.autodoc.ru/Web/price/art/HNSON10004L?analog=on","HNSON10004L")</f>
        <v>HNSON10004L</v>
      </c>
      <c r="B2875" s="1" t="s">
        <v>4481</v>
      </c>
      <c r="C2875" s="1" t="s">
        <v>1181</v>
      </c>
      <c r="D2875" t="s">
        <v>4340</v>
      </c>
    </row>
    <row r="2876" spans="1:4" x14ac:dyDescent="0.25">
      <c r="A2876" s="4" t="str">
        <f>HYPERLINK("http://www.autodoc.ru/Web/price/art/HNSON10004R?analog=on","HNSON10004R")</f>
        <v>HNSON10004R</v>
      </c>
      <c r="B2876" s="1" t="s">
        <v>4483</v>
      </c>
      <c r="C2876" s="1" t="s">
        <v>1181</v>
      </c>
      <c r="D2876" t="s">
        <v>4341</v>
      </c>
    </row>
    <row r="2877" spans="1:4" x14ac:dyDescent="0.25">
      <c r="A2877" s="4" t="str">
        <f>HYPERLINK("http://www.autodoc.ru/Web/price/art/HNSON10050L?analog=on","HNSON10050L")</f>
        <v>HNSON10050L</v>
      </c>
      <c r="B2877" s="1" t="s">
        <v>4489</v>
      </c>
      <c r="C2877" s="1" t="s">
        <v>1181</v>
      </c>
      <c r="D2877" t="s">
        <v>4490</v>
      </c>
    </row>
    <row r="2878" spans="1:4" x14ac:dyDescent="0.25">
      <c r="A2878" s="4" t="str">
        <f>HYPERLINK("http://www.autodoc.ru/Web/price/art/HNSON10050R?analog=on","HNSON10050R")</f>
        <v>HNSON10050R</v>
      </c>
      <c r="B2878" s="1" t="s">
        <v>4491</v>
      </c>
      <c r="C2878" s="1" t="s">
        <v>1181</v>
      </c>
      <c r="D2878" t="s">
        <v>4492</v>
      </c>
    </row>
    <row r="2879" spans="1:4" x14ac:dyDescent="0.25">
      <c r="A2879" s="4" t="str">
        <f>HYPERLINK("http://www.autodoc.ru/Web/price/art/HNSON10070L?analog=on","HNSON10070L")</f>
        <v>HNSON10070L</v>
      </c>
      <c r="B2879" s="1" t="s">
        <v>4493</v>
      </c>
      <c r="C2879" s="1" t="s">
        <v>1181</v>
      </c>
      <c r="D2879" t="s">
        <v>4346</v>
      </c>
    </row>
    <row r="2880" spans="1:4" x14ac:dyDescent="0.25">
      <c r="A2880" s="4" t="str">
        <f>HYPERLINK("http://www.autodoc.ru/Web/price/art/HNSON10070R?analog=on","HNSON10070R")</f>
        <v>HNSON10070R</v>
      </c>
      <c r="B2880" s="1" t="s">
        <v>4494</v>
      </c>
      <c r="C2880" s="1" t="s">
        <v>1181</v>
      </c>
      <c r="D2880" t="s">
        <v>4347</v>
      </c>
    </row>
    <row r="2881" spans="1:4" x14ac:dyDescent="0.25">
      <c r="A2881" s="4" t="str">
        <f>HYPERLINK("http://www.autodoc.ru/Web/price/art/HNSON10071N?analog=on","HNSON10071N")</f>
        <v>HNSON10071N</v>
      </c>
      <c r="B2881" s="1" t="s">
        <v>4495</v>
      </c>
      <c r="C2881" s="1" t="s">
        <v>1181</v>
      </c>
      <c r="D2881" t="s">
        <v>4496</v>
      </c>
    </row>
    <row r="2882" spans="1:4" x14ac:dyDescent="0.25">
      <c r="A2882" s="4" t="str">
        <f>HYPERLINK("http://www.autodoc.ru/Web/price/art/HNSON10100?analog=on","HNSON10100")</f>
        <v>HNSON10100</v>
      </c>
      <c r="B2882" s="1" t="s">
        <v>4497</v>
      </c>
      <c r="C2882" s="1" t="s">
        <v>1181</v>
      </c>
      <c r="D2882" t="s">
        <v>4498</v>
      </c>
    </row>
    <row r="2883" spans="1:4" x14ac:dyDescent="0.25">
      <c r="A2883" s="4" t="str">
        <f>HYPERLINK("http://www.autodoc.ru/Web/price/art/HNSON10101?analog=on","HNSON10101")</f>
        <v>HNSON10101</v>
      </c>
      <c r="B2883" s="1" t="s">
        <v>4497</v>
      </c>
      <c r="C2883" s="1" t="s">
        <v>1181</v>
      </c>
      <c r="D2883" t="s">
        <v>4499</v>
      </c>
    </row>
    <row r="2884" spans="1:4" x14ac:dyDescent="0.25">
      <c r="A2884" s="4" t="str">
        <f>HYPERLINK("http://www.autodoc.ru/Web/price/art/HNSON10120H?analog=on","HNSON10120H")</f>
        <v>HNSON10120H</v>
      </c>
      <c r="B2884" s="1" t="s">
        <v>4500</v>
      </c>
      <c r="C2884" s="1" t="s">
        <v>1181</v>
      </c>
      <c r="D2884" t="s">
        <v>4501</v>
      </c>
    </row>
    <row r="2885" spans="1:4" x14ac:dyDescent="0.25">
      <c r="A2885" s="4" t="str">
        <f>HYPERLINK("http://www.autodoc.ru/Web/price/art/HNSON10121H?analog=on","HNSON10121H")</f>
        <v>HNSON10121H</v>
      </c>
      <c r="B2885" s="1" t="s">
        <v>4500</v>
      </c>
      <c r="C2885" s="1" t="s">
        <v>1181</v>
      </c>
      <c r="D2885" t="s">
        <v>4502</v>
      </c>
    </row>
    <row r="2886" spans="1:4" x14ac:dyDescent="0.25">
      <c r="A2886" s="4" t="str">
        <f>HYPERLINK("http://www.autodoc.ru/Web/price/art/HNSON10160X?analog=on","HNSON10160X")</f>
        <v>HNSON10160X</v>
      </c>
      <c r="B2886" s="1" t="s">
        <v>4503</v>
      </c>
      <c r="C2886" s="1" t="s">
        <v>1181</v>
      </c>
      <c r="D2886" t="s">
        <v>4504</v>
      </c>
    </row>
    <row r="2887" spans="1:4" x14ac:dyDescent="0.25">
      <c r="A2887" s="4" t="str">
        <f>HYPERLINK("http://www.autodoc.ru/Web/price/art/HNSON10161?analog=on","HNSON10161")</f>
        <v>HNSON10161</v>
      </c>
      <c r="B2887" s="1" t="s">
        <v>4505</v>
      </c>
      <c r="C2887" s="1" t="s">
        <v>1181</v>
      </c>
      <c r="D2887" t="s">
        <v>4506</v>
      </c>
    </row>
    <row r="2888" spans="1:4" x14ac:dyDescent="0.25">
      <c r="A2888" s="4" t="str">
        <f>HYPERLINK("http://www.autodoc.ru/Web/price/art/HNSON10190L?analog=on","HNSON10190L")</f>
        <v>HNSON10190L</v>
      </c>
      <c r="B2888" s="1" t="s">
        <v>4507</v>
      </c>
      <c r="C2888" s="1" t="s">
        <v>1181</v>
      </c>
      <c r="D2888" t="s">
        <v>4508</v>
      </c>
    </row>
    <row r="2889" spans="1:4" x14ac:dyDescent="0.25">
      <c r="A2889" s="4" t="str">
        <f>HYPERLINK("http://www.autodoc.ru/Web/price/art/HNSON10190R?analog=on","HNSON10190R")</f>
        <v>HNSON10190R</v>
      </c>
      <c r="B2889" s="1" t="s">
        <v>4509</v>
      </c>
      <c r="C2889" s="1" t="s">
        <v>1181</v>
      </c>
      <c r="D2889" t="s">
        <v>4510</v>
      </c>
    </row>
    <row r="2890" spans="1:4" x14ac:dyDescent="0.25">
      <c r="A2890" s="4" t="str">
        <f>HYPERLINK("http://www.autodoc.ru/Web/price/art/HNSON10190C?analog=on","HNSON10190C")</f>
        <v>HNSON10190C</v>
      </c>
      <c r="B2890" s="1" t="s">
        <v>4511</v>
      </c>
      <c r="C2890" s="1" t="s">
        <v>1181</v>
      </c>
      <c r="D2890" t="s">
        <v>4512</v>
      </c>
    </row>
    <row r="2891" spans="1:4" x14ac:dyDescent="0.25">
      <c r="A2891" s="4" t="str">
        <f>HYPERLINK("http://www.autodoc.ru/Web/price/art/HNSON10240?analog=on","HNSON10240")</f>
        <v>HNSON10240</v>
      </c>
      <c r="B2891" s="1" t="s">
        <v>4513</v>
      </c>
      <c r="C2891" s="1" t="s">
        <v>1181</v>
      </c>
      <c r="D2891" t="s">
        <v>4364</v>
      </c>
    </row>
    <row r="2892" spans="1:4" x14ac:dyDescent="0.25">
      <c r="A2892" s="4" t="str">
        <f>HYPERLINK("http://www.autodoc.ru/Web/price/art/HNSON10241?analog=on","HNSON10241")</f>
        <v>HNSON10241</v>
      </c>
      <c r="B2892" s="1" t="s">
        <v>4514</v>
      </c>
      <c r="C2892" s="1" t="s">
        <v>1181</v>
      </c>
      <c r="D2892" t="s">
        <v>4366</v>
      </c>
    </row>
    <row r="2893" spans="1:4" x14ac:dyDescent="0.25">
      <c r="A2893" s="4" t="str">
        <f>HYPERLINK("http://www.autodoc.ru/Web/price/art/HNSON10270L?analog=on","HNSON10270L")</f>
        <v>HNSON10270L</v>
      </c>
      <c r="B2893" s="1" t="s">
        <v>4515</v>
      </c>
      <c r="C2893" s="1" t="s">
        <v>1181</v>
      </c>
      <c r="D2893" t="s">
        <v>4516</v>
      </c>
    </row>
    <row r="2894" spans="1:4" x14ac:dyDescent="0.25">
      <c r="A2894" s="4" t="str">
        <f>HYPERLINK("http://www.autodoc.ru/Web/price/art/HNSON10270R?analog=on","HNSON10270R")</f>
        <v>HNSON10270R</v>
      </c>
      <c r="B2894" s="1" t="s">
        <v>4517</v>
      </c>
      <c r="C2894" s="1" t="s">
        <v>1181</v>
      </c>
      <c r="D2894" t="s">
        <v>4518</v>
      </c>
    </row>
    <row r="2895" spans="1:4" x14ac:dyDescent="0.25">
      <c r="A2895" s="4" t="str">
        <f>HYPERLINK("http://www.autodoc.ru/Web/price/art/HNSON10300L?analog=on","HNSON10300L")</f>
        <v>HNSON10300L</v>
      </c>
      <c r="B2895" s="1" t="s">
        <v>4519</v>
      </c>
      <c r="C2895" s="1" t="s">
        <v>1181</v>
      </c>
      <c r="D2895" t="s">
        <v>4383</v>
      </c>
    </row>
    <row r="2896" spans="1:4" x14ac:dyDescent="0.25">
      <c r="A2896" s="4" t="str">
        <f>HYPERLINK("http://www.autodoc.ru/Web/price/art/HNSON10300R?analog=on","HNSON10300R")</f>
        <v>HNSON10300R</v>
      </c>
      <c r="B2896" s="1" t="s">
        <v>4520</v>
      </c>
      <c r="C2896" s="1" t="s">
        <v>1181</v>
      </c>
      <c r="D2896" t="s">
        <v>4384</v>
      </c>
    </row>
    <row r="2897" spans="1:4" x14ac:dyDescent="0.25">
      <c r="A2897" s="4" t="str">
        <f>HYPERLINK("http://www.autodoc.ru/Web/price/art/HNSON10330?analog=on","HNSON10330")</f>
        <v>HNSON10330</v>
      </c>
      <c r="B2897" s="1" t="s">
        <v>4521</v>
      </c>
      <c r="C2897" s="1" t="s">
        <v>1181</v>
      </c>
      <c r="D2897" t="s">
        <v>4388</v>
      </c>
    </row>
    <row r="2898" spans="1:4" x14ac:dyDescent="0.25">
      <c r="A2898" s="4" t="str">
        <f>HYPERLINK("http://www.autodoc.ru/Web/price/art/HNSON10340L?analog=on","HNSON10340L")</f>
        <v>HNSON10340L</v>
      </c>
      <c r="B2898" s="1" t="s">
        <v>4522</v>
      </c>
      <c r="C2898" s="1" t="s">
        <v>1181</v>
      </c>
      <c r="D2898" t="s">
        <v>4523</v>
      </c>
    </row>
    <row r="2899" spans="1:4" x14ac:dyDescent="0.25">
      <c r="A2899" s="4" t="str">
        <f>HYPERLINK("http://www.autodoc.ru/Web/price/art/HNSON10340R?analog=on","HNSON10340R")</f>
        <v>HNSON10340R</v>
      </c>
      <c r="B2899" s="1" t="s">
        <v>4524</v>
      </c>
      <c r="C2899" s="1" t="s">
        <v>1181</v>
      </c>
      <c r="D2899" t="s">
        <v>4525</v>
      </c>
    </row>
    <row r="2900" spans="1:4" x14ac:dyDescent="0.25">
      <c r="A2900" s="4" t="str">
        <f>HYPERLINK("http://www.autodoc.ru/Web/price/art/HNSON10380?analog=on","HNSON10380")</f>
        <v>HNSON10380</v>
      </c>
      <c r="B2900" s="1" t="s">
        <v>4526</v>
      </c>
      <c r="C2900" s="1" t="s">
        <v>1181</v>
      </c>
      <c r="D2900" t="s">
        <v>4527</v>
      </c>
    </row>
    <row r="2901" spans="1:4" x14ac:dyDescent="0.25">
      <c r="A2901" s="4" t="str">
        <f>HYPERLINK("http://www.autodoc.ru/Web/price/art/HNSON10381?analog=on","HNSON10381")</f>
        <v>HNSON10381</v>
      </c>
      <c r="B2901" s="1" t="s">
        <v>4528</v>
      </c>
      <c r="C2901" s="1" t="s">
        <v>1181</v>
      </c>
      <c r="D2901" t="s">
        <v>4529</v>
      </c>
    </row>
    <row r="2902" spans="1:4" x14ac:dyDescent="0.25">
      <c r="A2902" s="4" t="str">
        <f>HYPERLINK("http://www.autodoc.ru/Web/price/art/HNSON10510L?analog=on","HNSON10510L")</f>
        <v>HNSON10510L</v>
      </c>
      <c r="B2902" s="1" t="s">
        <v>4530</v>
      </c>
      <c r="C2902" s="1" t="s">
        <v>1181</v>
      </c>
      <c r="D2902" t="s">
        <v>4419</v>
      </c>
    </row>
    <row r="2903" spans="1:4" x14ac:dyDescent="0.25">
      <c r="A2903" s="4" t="str">
        <f>HYPERLINK("http://www.autodoc.ru/Web/price/art/HNSON10510R?analog=on","HNSON10510R")</f>
        <v>HNSON10510R</v>
      </c>
      <c r="B2903" s="1" t="s">
        <v>4531</v>
      </c>
      <c r="C2903" s="1" t="s">
        <v>1181</v>
      </c>
      <c r="D2903" t="s">
        <v>4421</v>
      </c>
    </row>
    <row r="2904" spans="1:4" x14ac:dyDescent="0.25">
      <c r="A2904" s="4" t="str">
        <f>HYPERLINK("http://www.autodoc.ru/Web/price/art/HNSON10570L?analog=on","HNSON10570L")</f>
        <v>HNSON10570L</v>
      </c>
      <c r="B2904" s="1" t="s">
        <v>4532</v>
      </c>
      <c r="C2904" s="1" t="s">
        <v>1181</v>
      </c>
      <c r="D2904" t="s">
        <v>4533</v>
      </c>
    </row>
    <row r="2905" spans="1:4" x14ac:dyDescent="0.25">
      <c r="A2905" s="4" t="str">
        <f>HYPERLINK("http://www.autodoc.ru/Web/price/art/HNSON10570R?analog=on","HNSON10570R")</f>
        <v>HNSON10570R</v>
      </c>
      <c r="B2905" s="1" t="s">
        <v>4534</v>
      </c>
      <c r="C2905" s="1" t="s">
        <v>1181</v>
      </c>
      <c r="D2905" t="s">
        <v>4535</v>
      </c>
    </row>
    <row r="2906" spans="1:4" x14ac:dyDescent="0.25">
      <c r="A2906" s="4" t="str">
        <f>HYPERLINK("http://www.autodoc.ru/Web/price/art/HNSON10600?analog=on","HNSON10600")</f>
        <v>HNSON10600</v>
      </c>
      <c r="B2906" s="1" t="s">
        <v>4536</v>
      </c>
      <c r="C2906" s="1" t="s">
        <v>1181</v>
      </c>
      <c r="D2906" t="s">
        <v>4431</v>
      </c>
    </row>
    <row r="2907" spans="1:4" x14ac:dyDescent="0.25">
      <c r="A2907" s="4" t="str">
        <f>HYPERLINK("http://www.autodoc.ru/Web/price/art/HNSON10640?analog=on","HNSON10640")</f>
        <v>HNSON10640</v>
      </c>
      <c r="B2907" s="1" t="s">
        <v>4537</v>
      </c>
      <c r="C2907" s="1" t="s">
        <v>1181</v>
      </c>
      <c r="D2907" t="s">
        <v>4538</v>
      </c>
    </row>
    <row r="2908" spans="1:4" x14ac:dyDescent="0.25">
      <c r="A2908" s="4" t="str">
        <f>HYPERLINK("http://www.autodoc.ru/Web/price/art/HNSON10640X?analog=on","HNSON10640X")</f>
        <v>HNSON10640X</v>
      </c>
      <c r="B2908" s="1" t="s">
        <v>4539</v>
      </c>
      <c r="C2908" s="1" t="s">
        <v>1181</v>
      </c>
      <c r="D2908" t="s">
        <v>4540</v>
      </c>
    </row>
    <row r="2909" spans="1:4" x14ac:dyDescent="0.25">
      <c r="A2909" s="4" t="str">
        <f>HYPERLINK("http://www.autodoc.ru/Web/price/art/HNSON10641X?analog=on","HNSON10641X")</f>
        <v>HNSON10641X</v>
      </c>
      <c r="B2909" s="1" t="s">
        <v>4537</v>
      </c>
      <c r="C2909" s="1" t="s">
        <v>1181</v>
      </c>
      <c r="D2909" t="s">
        <v>4541</v>
      </c>
    </row>
    <row r="2910" spans="1:4" x14ac:dyDescent="0.25">
      <c r="A2910" s="4" t="str">
        <f>HYPERLINK("http://www.autodoc.ru/Web/price/art/HNSON10642?analog=on","HNSON10642")</f>
        <v>HNSON10642</v>
      </c>
      <c r="B2910" s="1" t="s">
        <v>4542</v>
      </c>
      <c r="C2910" s="1" t="s">
        <v>1181</v>
      </c>
      <c r="D2910" t="s">
        <v>4543</v>
      </c>
    </row>
    <row r="2911" spans="1:4" x14ac:dyDescent="0.25">
      <c r="A2911" s="4" t="str">
        <f>HYPERLINK("http://www.autodoc.ru/Web/price/art/HNSON10700?analog=on","HNSON10700")</f>
        <v>HNSON10700</v>
      </c>
      <c r="B2911" s="1" t="s">
        <v>4544</v>
      </c>
      <c r="C2911" s="1" t="s">
        <v>1181</v>
      </c>
      <c r="D2911" t="s">
        <v>4443</v>
      </c>
    </row>
    <row r="2912" spans="1:4" x14ac:dyDescent="0.25">
      <c r="A2912" s="4" t="str">
        <f>HYPERLINK("http://www.autodoc.ru/Web/price/art/HNSON10740L?analog=on","HNSON10740L")</f>
        <v>HNSON10740L</v>
      </c>
      <c r="B2912" s="1" t="s">
        <v>4545</v>
      </c>
      <c r="C2912" s="1" t="s">
        <v>1181</v>
      </c>
      <c r="D2912" t="s">
        <v>4445</v>
      </c>
    </row>
    <row r="2913" spans="1:4" x14ac:dyDescent="0.25">
      <c r="A2913" s="4" t="str">
        <f>HYPERLINK("http://www.autodoc.ru/Web/price/art/HNSON10740R?analog=on","HNSON10740R")</f>
        <v>HNSON10740R</v>
      </c>
      <c r="B2913" s="1" t="s">
        <v>4546</v>
      </c>
      <c r="C2913" s="1" t="s">
        <v>1181</v>
      </c>
      <c r="D2913" t="s">
        <v>4447</v>
      </c>
    </row>
    <row r="2914" spans="1:4" x14ac:dyDescent="0.25">
      <c r="A2914" s="4" t="str">
        <f>HYPERLINK("http://www.autodoc.ru/Web/price/art/HNSON10750R?analog=on","HNSON10750R")</f>
        <v>HNSON10750R</v>
      </c>
      <c r="B2914" s="1" t="s">
        <v>4547</v>
      </c>
      <c r="C2914" s="1" t="s">
        <v>1181</v>
      </c>
      <c r="D2914" t="s">
        <v>4548</v>
      </c>
    </row>
    <row r="2915" spans="1:4" x14ac:dyDescent="0.25">
      <c r="A2915" s="4" t="str">
        <f>HYPERLINK("http://www.autodoc.ru/Web/price/art/HNSON10750L?analog=on","HNSON10750L")</f>
        <v>HNSON10750L</v>
      </c>
      <c r="B2915" s="1" t="s">
        <v>4549</v>
      </c>
      <c r="C2915" s="1" t="s">
        <v>1181</v>
      </c>
      <c r="D2915" t="s">
        <v>4550</v>
      </c>
    </row>
    <row r="2916" spans="1:4" x14ac:dyDescent="0.25">
      <c r="A2916" s="4" t="str">
        <f>HYPERLINK("http://www.autodoc.ru/Web/price/art/HNSON10760RTN?analog=on","HNSON10760RTN")</f>
        <v>HNSON10760RTN</v>
      </c>
      <c r="B2916" s="1" t="s">
        <v>4551</v>
      </c>
      <c r="C2916" s="1" t="s">
        <v>1181</v>
      </c>
      <c r="D2916" t="s">
        <v>4552</v>
      </c>
    </row>
    <row r="2917" spans="1:4" x14ac:dyDescent="0.25">
      <c r="A2917" s="4" t="str">
        <f>HYPERLINK("http://www.autodoc.ru/Web/price/art/HNSON10761HN?analog=on","HNSON10761HN")</f>
        <v>HNSON10761HN</v>
      </c>
      <c r="B2917" s="1" t="s">
        <v>4551</v>
      </c>
      <c r="C2917" s="1" t="s">
        <v>1181</v>
      </c>
      <c r="D2917" t="s">
        <v>4553</v>
      </c>
    </row>
    <row r="2918" spans="1:4" x14ac:dyDescent="0.25">
      <c r="A2918" s="4" t="str">
        <f>HYPERLINK("http://www.autodoc.ru/Web/price/art/HNSON109A0L?analog=on","HNSON109A0L")</f>
        <v>HNSON109A0L</v>
      </c>
      <c r="B2918" s="1" t="s">
        <v>4554</v>
      </c>
      <c r="C2918" s="1" t="s">
        <v>1181</v>
      </c>
      <c r="D2918" t="s">
        <v>4555</v>
      </c>
    </row>
    <row r="2919" spans="1:4" x14ac:dyDescent="0.25">
      <c r="A2919" s="4" t="str">
        <f>HYPERLINK("http://www.autodoc.ru/Web/price/art/HNSON109A0R?analog=on","HNSON109A0R")</f>
        <v>HNSON109A0R</v>
      </c>
      <c r="B2919" s="1" t="s">
        <v>4556</v>
      </c>
      <c r="C2919" s="1" t="s">
        <v>1181</v>
      </c>
      <c r="D2919" t="s">
        <v>4557</v>
      </c>
    </row>
    <row r="2920" spans="1:4" x14ac:dyDescent="0.25">
      <c r="A2920" s="4" t="str">
        <f>HYPERLINK("http://www.autodoc.ru/Web/price/art/HNSON109B0L?analog=on","HNSON109B0L")</f>
        <v>HNSON109B0L</v>
      </c>
      <c r="B2920" s="1" t="s">
        <v>4558</v>
      </c>
      <c r="C2920" s="1" t="s">
        <v>1181</v>
      </c>
      <c r="D2920" t="s">
        <v>4559</v>
      </c>
    </row>
    <row r="2921" spans="1:4" x14ac:dyDescent="0.25">
      <c r="A2921" s="4" t="str">
        <f>HYPERLINK("http://www.autodoc.ru/Web/price/art/HNSON109B0R?analog=on","HNSON109B0R")</f>
        <v>HNSON109B0R</v>
      </c>
      <c r="B2921" s="1" t="s">
        <v>4560</v>
      </c>
      <c r="C2921" s="1" t="s">
        <v>1181</v>
      </c>
      <c r="D2921" t="s">
        <v>4561</v>
      </c>
    </row>
    <row r="2922" spans="1:4" x14ac:dyDescent="0.25">
      <c r="A2922" s="4" t="str">
        <f>HYPERLINK("http://www.autodoc.ru/Web/price/art/HNSON10920?analog=on","HNSON10920")</f>
        <v>HNSON10920</v>
      </c>
      <c r="B2922" s="1" t="s">
        <v>4562</v>
      </c>
      <c r="C2922" s="1" t="s">
        <v>1181</v>
      </c>
      <c r="D2922" t="s">
        <v>4563</v>
      </c>
    </row>
    <row r="2923" spans="1:4" x14ac:dyDescent="0.25">
      <c r="A2923" s="4" t="str">
        <f>HYPERLINK("http://www.autodoc.ru/Web/price/art/HNSON10930?analog=on","HNSON10930")</f>
        <v>HNSON10930</v>
      </c>
      <c r="B2923" s="1" t="s">
        <v>4564</v>
      </c>
      <c r="C2923" s="1" t="s">
        <v>1181</v>
      </c>
      <c r="D2923" t="s">
        <v>4565</v>
      </c>
    </row>
    <row r="2924" spans="1:4" x14ac:dyDescent="0.25">
      <c r="A2924" s="3" t="s">
        <v>4566</v>
      </c>
      <c r="B2924" s="3"/>
      <c r="C2924" s="3"/>
      <c r="D2924" s="3"/>
    </row>
    <row r="2925" spans="1:4" x14ac:dyDescent="0.25">
      <c r="A2925" s="4" t="str">
        <f>HYPERLINK("http://www.autodoc.ru/Web/price/art/HNSON17000L?analog=on","HNSON17000L")</f>
        <v>HNSON17000L</v>
      </c>
      <c r="B2925" s="1" t="s">
        <v>4567</v>
      </c>
      <c r="C2925" s="1" t="s">
        <v>4171</v>
      </c>
      <c r="D2925" t="s">
        <v>4568</v>
      </c>
    </row>
    <row r="2926" spans="1:4" x14ac:dyDescent="0.25">
      <c r="A2926" s="4" t="str">
        <f>HYPERLINK("http://www.autodoc.ru/Web/price/art/HNSON20000L?analog=on","HNSON20000L")</f>
        <v>HNSON20000L</v>
      </c>
      <c r="B2926" s="1" t="s">
        <v>4569</v>
      </c>
      <c r="C2926" s="1" t="s">
        <v>2462</v>
      </c>
      <c r="D2926" t="s">
        <v>4570</v>
      </c>
    </row>
    <row r="2927" spans="1:4" x14ac:dyDescent="0.25">
      <c r="A2927" s="4" t="str">
        <f>HYPERLINK("http://www.autodoc.ru/Web/price/art/HNSON17000R?analog=on","HNSON17000R")</f>
        <v>HNSON17000R</v>
      </c>
      <c r="B2927" s="1" t="s">
        <v>4571</v>
      </c>
      <c r="C2927" s="1" t="s">
        <v>4171</v>
      </c>
      <c r="D2927" t="s">
        <v>4572</v>
      </c>
    </row>
    <row r="2928" spans="1:4" x14ac:dyDescent="0.25">
      <c r="A2928" s="4" t="str">
        <f>HYPERLINK("http://www.autodoc.ru/Web/price/art/HNSON20000R?analog=on","HNSON20000R")</f>
        <v>HNSON20000R</v>
      </c>
      <c r="B2928" s="1" t="s">
        <v>4573</v>
      </c>
      <c r="C2928" s="1" t="s">
        <v>2462</v>
      </c>
      <c r="D2928" t="s">
        <v>4574</v>
      </c>
    </row>
    <row r="2929" spans="1:4" x14ac:dyDescent="0.25">
      <c r="A2929" s="4" t="str">
        <f>HYPERLINK("http://www.autodoc.ru/Web/price/art/HNSON20001L?analog=on","HNSON20001L")</f>
        <v>HNSON20001L</v>
      </c>
      <c r="B2929" s="1" t="s">
        <v>4575</v>
      </c>
      <c r="C2929" s="1" t="s">
        <v>2462</v>
      </c>
      <c r="D2929" t="s">
        <v>4576</v>
      </c>
    </row>
    <row r="2930" spans="1:4" x14ac:dyDescent="0.25">
      <c r="A2930" s="4" t="str">
        <f>HYPERLINK("http://www.autodoc.ru/Web/price/art/HNSON20001R?analog=on","HNSON20001R")</f>
        <v>HNSON20001R</v>
      </c>
      <c r="B2930" s="1" t="s">
        <v>4577</v>
      </c>
      <c r="C2930" s="1" t="s">
        <v>2462</v>
      </c>
      <c r="D2930" t="s">
        <v>4578</v>
      </c>
    </row>
    <row r="2931" spans="1:4" x14ac:dyDescent="0.25">
      <c r="A2931" s="4" t="str">
        <f>HYPERLINK("http://www.autodoc.ru/Web/price/art/HNSON17070L?analog=on","HNSON17070L")</f>
        <v>HNSON17070L</v>
      </c>
      <c r="B2931" s="1" t="s">
        <v>4579</v>
      </c>
      <c r="C2931" s="1" t="s">
        <v>4171</v>
      </c>
      <c r="D2931" t="s">
        <v>4580</v>
      </c>
    </row>
    <row r="2932" spans="1:4" x14ac:dyDescent="0.25">
      <c r="A2932" s="4" t="str">
        <f>HYPERLINK("http://www.autodoc.ru/Web/price/art/HNSON17070R?analog=on","HNSON17070R")</f>
        <v>HNSON17070R</v>
      </c>
      <c r="B2932" s="1" t="s">
        <v>4581</v>
      </c>
      <c r="C2932" s="1" t="s">
        <v>4171</v>
      </c>
      <c r="D2932" t="s">
        <v>4582</v>
      </c>
    </row>
    <row r="2933" spans="1:4" x14ac:dyDescent="0.25">
      <c r="A2933" s="4" t="str">
        <f>HYPERLINK("http://www.autodoc.ru/Web/price/art/HNSON17071L?analog=on","HNSON17071L")</f>
        <v>HNSON17071L</v>
      </c>
      <c r="B2933" s="1" t="s">
        <v>4583</v>
      </c>
      <c r="C2933" s="1" t="s">
        <v>4171</v>
      </c>
      <c r="D2933" t="s">
        <v>4584</v>
      </c>
    </row>
    <row r="2934" spans="1:4" x14ac:dyDescent="0.25">
      <c r="A2934" s="4" t="str">
        <f>HYPERLINK("http://www.autodoc.ru/Web/price/art/HNSON17071R?analog=on","HNSON17071R")</f>
        <v>HNSON17071R</v>
      </c>
      <c r="B2934" s="1" t="s">
        <v>4585</v>
      </c>
      <c r="C2934" s="1" t="s">
        <v>4171</v>
      </c>
      <c r="D2934" t="s">
        <v>4586</v>
      </c>
    </row>
    <row r="2935" spans="1:4" x14ac:dyDescent="0.25">
      <c r="A2935" s="4" t="str">
        <f>HYPERLINK("http://www.autodoc.ru/Web/price/art/HNSON20160?analog=on","HNSON20160")</f>
        <v>HNSON20160</v>
      </c>
      <c r="B2935" s="1" t="s">
        <v>4587</v>
      </c>
      <c r="C2935" s="1" t="s">
        <v>2462</v>
      </c>
      <c r="D2935" t="s">
        <v>4506</v>
      </c>
    </row>
    <row r="2936" spans="1:4" x14ac:dyDescent="0.25">
      <c r="A2936" s="4" t="str">
        <f>HYPERLINK("http://www.autodoc.ru/Web/price/art/HNSON17160?analog=on","HNSON17160")</f>
        <v>HNSON17160</v>
      </c>
      <c r="B2936" s="1" t="s">
        <v>4588</v>
      </c>
      <c r="C2936" s="1" t="s">
        <v>4171</v>
      </c>
      <c r="D2936" t="s">
        <v>4506</v>
      </c>
    </row>
    <row r="2937" spans="1:4" x14ac:dyDescent="0.25">
      <c r="A2937" s="4" t="str">
        <f>HYPERLINK("http://www.autodoc.ru/Web/price/art/HNSON17170L?analog=on","HNSON17170L")</f>
        <v>HNSON17170L</v>
      </c>
      <c r="B2937" s="1" t="s">
        <v>4589</v>
      </c>
      <c r="C2937" s="1" t="s">
        <v>4171</v>
      </c>
      <c r="D2937" t="s">
        <v>4590</v>
      </c>
    </row>
    <row r="2938" spans="1:4" x14ac:dyDescent="0.25">
      <c r="A2938" s="4" t="str">
        <f>HYPERLINK("http://www.autodoc.ru/Web/price/art/HNSON17170R?analog=on","HNSON17170R")</f>
        <v>HNSON17170R</v>
      </c>
      <c r="B2938" s="1" t="s">
        <v>4591</v>
      </c>
      <c r="C2938" s="1" t="s">
        <v>4171</v>
      </c>
      <c r="D2938" t="s">
        <v>4592</v>
      </c>
    </row>
    <row r="2939" spans="1:4" x14ac:dyDescent="0.25">
      <c r="A2939" s="4" t="str">
        <f>HYPERLINK("http://www.autodoc.ru/Web/price/art/HNSON20192?analog=on","HNSON20192")</f>
        <v>HNSON20192</v>
      </c>
      <c r="B2939" s="1" t="s">
        <v>4593</v>
      </c>
      <c r="C2939" s="1" t="s">
        <v>2462</v>
      </c>
      <c r="D2939" t="s">
        <v>4594</v>
      </c>
    </row>
    <row r="2940" spans="1:4" x14ac:dyDescent="0.25">
      <c r="A2940" s="4" t="str">
        <f>HYPERLINK("http://www.autodoc.ru/Web/price/art/HNSON17240?analog=on","HNSON17240")</f>
        <v>HNSON17240</v>
      </c>
      <c r="B2940" s="1" t="s">
        <v>4595</v>
      </c>
      <c r="C2940" s="1" t="s">
        <v>4171</v>
      </c>
      <c r="D2940" t="s">
        <v>4366</v>
      </c>
    </row>
    <row r="2941" spans="1:4" x14ac:dyDescent="0.25">
      <c r="A2941" s="4" t="str">
        <f>HYPERLINK("http://www.autodoc.ru/Web/price/art/HNSON17270L?analog=on","HNSON17270L")</f>
        <v>HNSON17270L</v>
      </c>
      <c r="B2941" s="1" t="s">
        <v>4596</v>
      </c>
      <c r="C2941" s="1" t="s">
        <v>4171</v>
      </c>
      <c r="D2941" t="s">
        <v>4597</v>
      </c>
    </row>
    <row r="2942" spans="1:4" x14ac:dyDescent="0.25">
      <c r="A2942" s="4" t="str">
        <f>HYPERLINK("http://www.autodoc.ru/Web/price/art/HNSON20270L?analog=on","HNSON20270L")</f>
        <v>HNSON20270L</v>
      </c>
      <c r="B2942" s="1" t="s">
        <v>4598</v>
      </c>
      <c r="C2942" s="1" t="s">
        <v>2462</v>
      </c>
      <c r="D2942" t="s">
        <v>4597</v>
      </c>
    </row>
    <row r="2943" spans="1:4" x14ac:dyDescent="0.25">
      <c r="A2943" s="4" t="str">
        <f>HYPERLINK("http://www.autodoc.ru/Web/price/art/HNSON20270R?analog=on","HNSON20270R")</f>
        <v>HNSON20270R</v>
      </c>
      <c r="B2943" s="1" t="s">
        <v>4599</v>
      </c>
      <c r="C2943" s="1" t="s">
        <v>2462</v>
      </c>
      <c r="D2943" t="s">
        <v>4600</v>
      </c>
    </row>
    <row r="2944" spans="1:4" x14ac:dyDescent="0.25">
      <c r="A2944" s="4" t="str">
        <f>HYPERLINK("http://www.autodoc.ru/Web/price/art/HNSON17270R?analog=on","HNSON17270R")</f>
        <v>HNSON17270R</v>
      </c>
      <c r="B2944" s="1" t="s">
        <v>4601</v>
      </c>
      <c r="C2944" s="1" t="s">
        <v>4171</v>
      </c>
      <c r="D2944" t="s">
        <v>4600</v>
      </c>
    </row>
    <row r="2945" spans="1:4" x14ac:dyDescent="0.25">
      <c r="A2945" s="4" t="str">
        <f>HYPERLINK("http://www.autodoc.ru/Web/price/art/HNSON20300L?analog=on","HNSON20300L")</f>
        <v>HNSON20300L</v>
      </c>
      <c r="B2945" s="1" t="s">
        <v>4602</v>
      </c>
      <c r="C2945" s="1" t="s">
        <v>2462</v>
      </c>
      <c r="D2945" t="s">
        <v>4383</v>
      </c>
    </row>
    <row r="2946" spans="1:4" x14ac:dyDescent="0.25">
      <c r="A2946" s="4" t="str">
        <f>HYPERLINK("http://www.autodoc.ru/Web/price/art/HNSON17300L?analog=on","HNSON17300L")</f>
        <v>HNSON17300L</v>
      </c>
      <c r="B2946" s="1" t="s">
        <v>4603</v>
      </c>
      <c r="C2946" s="1" t="s">
        <v>4171</v>
      </c>
      <c r="D2946" t="s">
        <v>4383</v>
      </c>
    </row>
    <row r="2947" spans="1:4" x14ac:dyDescent="0.25">
      <c r="A2947" s="4" t="str">
        <f>HYPERLINK("http://www.autodoc.ru/Web/price/art/HNSON17300R?analog=on","HNSON17300R")</f>
        <v>HNSON17300R</v>
      </c>
      <c r="B2947" s="1" t="s">
        <v>4604</v>
      </c>
      <c r="C2947" s="1" t="s">
        <v>4171</v>
      </c>
      <c r="D2947" t="s">
        <v>4384</v>
      </c>
    </row>
    <row r="2948" spans="1:4" x14ac:dyDescent="0.25">
      <c r="A2948" s="4" t="str">
        <f>HYPERLINK("http://www.autodoc.ru/Web/price/art/HNSON20300R?analog=on","HNSON20300R")</f>
        <v>HNSON20300R</v>
      </c>
      <c r="B2948" s="1" t="s">
        <v>4605</v>
      </c>
      <c r="C2948" s="1" t="s">
        <v>2462</v>
      </c>
      <c r="D2948" t="s">
        <v>4384</v>
      </c>
    </row>
    <row r="2949" spans="1:4" x14ac:dyDescent="0.25">
      <c r="A2949" s="4" t="str">
        <f>HYPERLINK("http://www.autodoc.ru/Web/price/art/HNSON17330?analog=on","HNSON17330")</f>
        <v>HNSON17330</v>
      </c>
      <c r="B2949" s="1" t="s">
        <v>4606</v>
      </c>
      <c r="C2949" s="1" t="s">
        <v>4171</v>
      </c>
      <c r="D2949" t="s">
        <v>4607</v>
      </c>
    </row>
    <row r="2950" spans="1:4" x14ac:dyDescent="0.25">
      <c r="A2950" s="4" t="str">
        <f>HYPERLINK("http://www.autodoc.ru/Web/price/art/HNSON20330?analog=on","HNSON20330")</f>
        <v>HNSON20330</v>
      </c>
      <c r="B2950" s="1" t="s">
        <v>4608</v>
      </c>
      <c r="C2950" s="1" t="s">
        <v>2462</v>
      </c>
      <c r="D2950" t="s">
        <v>4607</v>
      </c>
    </row>
    <row r="2951" spans="1:4" x14ac:dyDescent="0.25">
      <c r="A2951" s="4" t="str">
        <f>HYPERLINK("http://www.autodoc.ru/Web/price/art/HNSON17380?analog=on","HNSON17380")</f>
        <v>HNSON17380</v>
      </c>
      <c r="B2951" s="1" t="s">
        <v>4609</v>
      </c>
      <c r="C2951" s="1" t="s">
        <v>4171</v>
      </c>
      <c r="D2951" t="s">
        <v>4529</v>
      </c>
    </row>
    <row r="2952" spans="1:4" x14ac:dyDescent="0.25">
      <c r="A2952" s="4" t="str">
        <f>HYPERLINK("http://www.autodoc.ru/Web/price/art/HNSON17510L?analog=on","HNSON17510L")</f>
        <v>HNSON17510L</v>
      </c>
      <c r="B2952" s="1" t="s">
        <v>4610</v>
      </c>
      <c r="C2952" s="1" t="s">
        <v>4171</v>
      </c>
      <c r="D2952" t="s">
        <v>4419</v>
      </c>
    </row>
    <row r="2953" spans="1:4" x14ac:dyDescent="0.25">
      <c r="A2953" s="4" t="str">
        <f>HYPERLINK("http://www.autodoc.ru/Web/price/art/HNSON20510L?analog=on","HNSON20510L")</f>
        <v>HNSON20510L</v>
      </c>
      <c r="B2953" s="1" t="s">
        <v>4611</v>
      </c>
      <c r="C2953" s="1" t="s">
        <v>2462</v>
      </c>
      <c r="D2953" t="s">
        <v>4419</v>
      </c>
    </row>
    <row r="2954" spans="1:4" x14ac:dyDescent="0.25">
      <c r="A2954" s="4" t="str">
        <f>HYPERLINK("http://www.autodoc.ru/Web/price/art/HNSON20510R?analog=on","HNSON20510R")</f>
        <v>HNSON20510R</v>
      </c>
      <c r="B2954" s="1" t="s">
        <v>4612</v>
      </c>
      <c r="C2954" s="1" t="s">
        <v>2462</v>
      </c>
      <c r="D2954" t="s">
        <v>4421</v>
      </c>
    </row>
    <row r="2955" spans="1:4" x14ac:dyDescent="0.25">
      <c r="A2955" s="4" t="str">
        <f>HYPERLINK("http://www.autodoc.ru/Web/price/art/HNSON17510R?analog=on","HNSON17510R")</f>
        <v>HNSON17510R</v>
      </c>
      <c r="B2955" s="1" t="s">
        <v>4613</v>
      </c>
      <c r="C2955" s="1" t="s">
        <v>4171</v>
      </c>
      <c r="D2955" t="s">
        <v>4421</v>
      </c>
    </row>
    <row r="2956" spans="1:4" x14ac:dyDescent="0.25">
      <c r="A2956" s="4" t="str">
        <f>HYPERLINK("http://www.autodoc.ru/Web/price/art/HNSON17600?analog=on","HNSON17600")</f>
        <v>HNSON17600</v>
      </c>
      <c r="B2956" s="1" t="s">
        <v>4614</v>
      </c>
      <c r="C2956" s="1" t="s">
        <v>4171</v>
      </c>
      <c r="D2956" t="s">
        <v>4431</v>
      </c>
    </row>
    <row r="2957" spans="1:4" x14ac:dyDescent="0.25">
      <c r="A2957" s="4" t="str">
        <f>HYPERLINK("http://www.autodoc.ru/Web/price/art/HNSON20600?analog=on","HNSON20600")</f>
        <v>HNSON20600</v>
      </c>
      <c r="B2957" s="1" t="s">
        <v>4615</v>
      </c>
      <c r="C2957" s="1" t="s">
        <v>2462</v>
      </c>
      <c r="D2957" t="s">
        <v>4431</v>
      </c>
    </row>
    <row r="2958" spans="1:4" x14ac:dyDescent="0.25">
      <c r="A2958" s="4" t="str">
        <f>HYPERLINK("http://www.autodoc.ru/Web/price/art/HNSON20730L?analog=on","HNSON20730L")</f>
        <v>HNSON20730L</v>
      </c>
      <c r="B2958" s="1" t="s">
        <v>4616</v>
      </c>
      <c r="C2958" s="1" t="s">
        <v>2462</v>
      </c>
      <c r="D2958" t="s">
        <v>4617</v>
      </c>
    </row>
    <row r="2959" spans="1:4" x14ac:dyDescent="0.25">
      <c r="A2959" s="4" t="str">
        <f>HYPERLINK("http://www.autodoc.ru/Web/price/art/HNSON20730R?analog=on","HNSON20730R")</f>
        <v>HNSON20730R</v>
      </c>
      <c r="B2959" s="1" t="s">
        <v>4618</v>
      </c>
      <c r="C2959" s="1" t="s">
        <v>2462</v>
      </c>
      <c r="D2959" t="s">
        <v>4619</v>
      </c>
    </row>
    <row r="2960" spans="1:4" x14ac:dyDescent="0.25">
      <c r="A2960" s="4" t="str">
        <f>HYPERLINK("http://www.autodoc.ru/Web/price/art/HNSON17740L?analog=on","HNSON17740L")</f>
        <v>HNSON17740L</v>
      </c>
      <c r="B2960" s="1" t="s">
        <v>4620</v>
      </c>
      <c r="C2960" s="1" t="s">
        <v>4171</v>
      </c>
      <c r="D2960" t="s">
        <v>4445</v>
      </c>
    </row>
    <row r="2961" spans="1:4" x14ac:dyDescent="0.25">
      <c r="A2961" s="4" t="str">
        <f>HYPERLINK("http://www.autodoc.ru/Web/price/art/HNSON20740L?analog=on","HNSON20740L")</f>
        <v>HNSON20740L</v>
      </c>
      <c r="B2961" s="1" t="s">
        <v>4621</v>
      </c>
      <c r="C2961" s="1" t="s">
        <v>2462</v>
      </c>
      <c r="D2961" t="s">
        <v>4622</v>
      </c>
    </row>
    <row r="2962" spans="1:4" x14ac:dyDescent="0.25">
      <c r="A2962" s="4" t="str">
        <f>HYPERLINK("http://www.autodoc.ru/Web/price/art/HNSON17740R?analog=on","HNSON17740R")</f>
        <v>HNSON17740R</v>
      </c>
      <c r="B2962" s="1" t="s">
        <v>4623</v>
      </c>
      <c r="C2962" s="1" t="s">
        <v>4171</v>
      </c>
      <c r="D2962" t="s">
        <v>4447</v>
      </c>
    </row>
    <row r="2963" spans="1:4" x14ac:dyDescent="0.25">
      <c r="A2963" s="4" t="str">
        <f>HYPERLINK("http://www.autodoc.ru/Web/price/art/HNSON20740R?analog=on","HNSON20740R")</f>
        <v>HNSON20740R</v>
      </c>
      <c r="B2963" s="1" t="s">
        <v>4624</v>
      </c>
      <c r="C2963" s="1" t="s">
        <v>2462</v>
      </c>
      <c r="D2963" t="s">
        <v>4625</v>
      </c>
    </row>
    <row r="2964" spans="1:4" x14ac:dyDescent="0.25">
      <c r="A2964" s="4" t="str">
        <f>HYPERLINK("http://www.autodoc.ru/Web/price/art/HNSON17750L?analog=on","HNSON17750L")</f>
        <v>HNSON17750L</v>
      </c>
      <c r="B2964" s="1" t="s">
        <v>4626</v>
      </c>
      <c r="C2964" s="1" t="s">
        <v>4171</v>
      </c>
      <c r="D2964" t="s">
        <v>4627</v>
      </c>
    </row>
    <row r="2965" spans="1:4" x14ac:dyDescent="0.25">
      <c r="A2965" s="4" t="str">
        <f>HYPERLINK("http://www.autodoc.ru/Web/price/art/HNSON17750R?analog=on","HNSON17750R")</f>
        <v>HNSON17750R</v>
      </c>
      <c r="B2965" s="1" t="s">
        <v>4628</v>
      </c>
      <c r="C2965" s="1" t="s">
        <v>4171</v>
      </c>
      <c r="D2965" t="s">
        <v>4629</v>
      </c>
    </row>
    <row r="2966" spans="1:4" x14ac:dyDescent="0.25">
      <c r="A2966" s="4" t="str">
        <f>HYPERLINK("http://www.autodoc.ru/Web/price/art/HNSON179F0P?analog=on","HNSON179F0P")</f>
        <v>HNSON179F0P</v>
      </c>
      <c r="B2966" s="1" t="s">
        <v>4630</v>
      </c>
      <c r="C2966" s="1" t="s">
        <v>4171</v>
      </c>
      <c r="D2966" t="s">
        <v>4631</v>
      </c>
    </row>
    <row r="2967" spans="1:4" x14ac:dyDescent="0.25">
      <c r="A2967" s="4" t="str">
        <f>HYPERLINK("http://www.autodoc.ru/Web/price/art/HNSON209F0?analog=on","HNSON209F0")</f>
        <v>HNSON209F0</v>
      </c>
      <c r="B2967" s="1" t="s">
        <v>4632</v>
      </c>
      <c r="C2967" s="1" t="s">
        <v>2462</v>
      </c>
      <c r="D2967" t="s">
        <v>4633</v>
      </c>
    </row>
    <row r="2968" spans="1:4" x14ac:dyDescent="0.25">
      <c r="A2968" s="3" t="s">
        <v>4634</v>
      </c>
      <c r="B2968" s="3"/>
      <c r="C2968" s="3"/>
      <c r="D2968" s="3"/>
    </row>
    <row r="2969" spans="1:4" x14ac:dyDescent="0.25">
      <c r="A2969" s="4" t="str">
        <f>HYPERLINK("http://www.autodoc.ru/Web/price/art/HNSON99000L?analog=on","HNSON99000L")</f>
        <v>HNSON99000L</v>
      </c>
      <c r="B2969" s="1" t="s">
        <v>4635</v>
      </c>
      <c r="C2969" s="1" t="s">
        <v>4636</v>
      </c>
      <c r="D2969" t="s">
        <v>4637</v>
      </c>
    </row>
    <row r="2970" spans="1:4" x14ac:dyDescent="0.25">
      <c r="A2970" s="4" t="str">
        <f>HYPERLINK("http://www.autodoc.ru/Web/price/art/HNSON99000R?analog=on","HNSON99000R")</f>
        <v>HNSON99000R</v>
      </c>
      <c r="B2970" s="1" t="s">
        <v>4638</v>
      </c>
      <c r="C2970" s="1" t="s">
        <v>4636</v>
      </c>
      <c r="D2970" t="s">
        <v>4639</v>
      </c>
    </row>
    <row r="2971" spans="1:4" x14ac:dyDescent="0.25">
      <c r="A2971" s="4" t="str">
        <f>HYPERLINK("http://www.autodoc.ru/Web/price/art/HNSON99070L?analog=on","HNSON99070L")</f>
        <v>HNSON99070L</v>
      </c>
      <c r="B2971" s="1" t="s">
        <v>4640</v>
      </c>
      <c r="C2971" s="1" t="s">
        <v>4636</v>
      </c>
      <c r="D2971" t="s">
        <v>4343</v>
      </c>
    </row>
    <row r="2972" spans="1:4" x14ac:dyDescent="0.25">
      <c r="A2972" s="4" t="str">
        <f>HYPERLINK("http://www.autodoc.ru/Web/price/art/HNSON99070R?analog=on","HNSON99070R")</f>
        <v>HNSON99070R</v>
      </c>
      <c r="B2972" s="1" t="s">
        <v>4641</v>
      </c>
      <c r="C2972" s="1" t="s">
        <v>4636</v>
      </c>
      <c r="D2972" t="s">
        <v>4345</v>
      </c>
    </row>
    <row r="2973" spans="1:4" x14ac:dyDescent="0.25">
      <c r="A2973" s="4" t="str">
        <f>HYPERLINK("http://www.autodoc.ru/Web/price/art/HNSON99270L?analog=on","HNSON99270L")</f>
        <v>HNSON99270L</v>
      </c>
      <c r="B2973" s="1" t="s">
        <v>4642</v>
      </c>
      <c r="C2973" s="1" t="s">
        <v>4636</v>
      </c>
      <c r="D2973" t="s">
        <v>4643</v>
      </c>
    </row>
    <row r="2974" spans="1:4" x14ac:dyDescent="0.25">
      <c r="A2974" s="4" t="str">
        <f>HYPERLINK("http://www.autodoc.ru/Web/price/art/HNSON99270R?analog=on","HNSON99270R")</f>
        <v>HNSON99270R</v>
      </c>
      <c r="B2974" s="1" t="s">
        <v>4644</v>
      </c>
      <c r="C2974" s="1" t="s">
        <v>4636</v>
      </c>
      <c r="D2974" t="s">
        <v>4645</v>
      </c>
    </row>
    <row r="2975" spans="1:4" x14ac:dyDescent="0.25">
      <c r="A2975" s="4" t="str">
        <f>HYPERLINK("http://www.autodoc.ru/Web/price/art/HNSON99810L?analog=on","HNSON99810L")</f>
        <v>HNSON99810L</v>
      </c>
      <c r="B2975" s="1" t="s">
        <v>4448</v>
      </c>
      <c r="C2975" s="1" t="s">
        <v>4449</v>
      </c>
      <c r="D2975" t="s">
        <v>4450</v>
      </c>
    </row>
    <row r="2976" spans="1:4" x14ac:dyDescent="0.25">
      <c r="A2976" s="4" t="str">
        <f>HYPERLINK("http://www.autodoc.ru/Web/price/art/HNSON99810R?analog=on","HNSON99810R")</f>
        <v>HNSON99810R</v>
      </c>
      <c r="B2976" s="1" t="s">
        <v>4451</v>
      </c>
      <c r="C2976" s="1" t="s">
        <v>4449</v>
      </c>
      <c r="D2976" t="s">
        <v>4452</v>
      </c>
    </row>
    <row r="2977" spans="1:4" x14ac:dyDescent="0.25">
      <c r="A2977" s="4" t="str">
        <f>HYPERLINK("http://www.autodoc.ru/Web/price/art/HNSON02910?analog=on","HNSON02910")</f>
        <v>HNSON02910</v>
      </c>
      <c r="B2977" s="1" t="s">
        <v>4457</v>
      </c>
      <c r="C2977" s="1" t="s">
        <v>2890</v>
      </c>
      <c r="D2977" t="s">
        <v>4458</v>
      </c>
    </row>
    <row r="2978" spans="1:4" x14ac:dyDescent="0.25">
      <c r="A2978" s="4" t="str">
        <f>HYPERLINK("http://www.autodoc.ru/Web/price/art/HNSON02911?analog=on","HNSON02911")</f>
        <v>HNSON02911</v>
      </c>
      <c r="B2978" s="1" t="s">
        <v>4459</v>
      </c>
      <c r="C2978" s="1" t="s">
        <v>2890</v>
      </c>
      <c r="D2978" t="s">
        <v>4460</v>
      </c>
    </row>
    <row r="2979" spans="1:4" x14ac:dyDescent="0.25">
      <c r="A2979" s="4" t="str">
        <f>HYPERLINK("http://www.autodoc.ru/Web/price/art/HNSON02912?analog=on","HNSON02912")</f>
        <v>HNSON02912</v>
      </c>
      <c r="B2979" s="1" t="s">
        <v>4457</v>
      </c>
      <c r="C2979" s="1" t="s">
        <v>2890</v>
      </c>
      <c r="D2979" t="s">
        <v>4461</v>
      </c>
    </row>
    <row r="2980" spans="1:4" x14ac:dyDescent="0.25">
      <c r="A2980" s="4" t="str">
        <f>HYPERLINK("http://www.autodoc.ru/Web/price/art/HNSON02913?analog=on","HNSON02913")</f>
        <v>HNSON02913</v>
      </c>
      <c r="B2980" s="1" t="s">
        <v>4462</v>
      </c>
      <c r="C2980" s="1" t="s">
        <v>2890</v>
      </c>
      <c r="D2980" t="s">
        <v>4463</v>
      </c>
    </row>
    <row r="2981" spans="1:4" x14ac:dyDescent="0.25">
      <c r="A2981" s="4" t="str">
        <f>HYPERLINK("http://www.autodoc.ru/Web/price/art/HNSON98930?analog=on","HNSON98930")</f>
        <v>HNSON98930</v>
      </c>
      <c r="B2981" s="1" t="s">
        <v>4646</v>
      </c>
      <c r="C2981" s="1" t="s">
        <v>2418</v>
      </c>
      <c r="D2981" t="s">
        <v>4647</v>
      </c>
    </row>
    <row r="2982" spans="1:4" x14ac:dyDescent="0.25">
      <c r="A2982" s="4" t="str">
        <f>HYPERLINK("http://www.autodoc.ru/Web/price/art/HNSON99970?analog=on","HNSON99970")</f>
        <v>HNSON99970</v>
      </c>
      <c r="B2982" s="1" t="s">
        <v>4474</v>
      </c>
      <c r="C2982" s="1" t="s">
        <v>4449</v>
      </c>
      <c r="D2982" t="s">
        <v>4475</v>
      </c>
    </row>
    <row r="2983" spans="1:4" x14ac:dyDescent="0.25">
      <c r="A2983" s="3" t="s">
        <v>4648</v>
      </c>
      <c r="B2983" s="3"/>
      <c r="C2983" s="3"/>
      <c r="D2983" s="3"/>
    </row>
    <row r="2984" spans="1:4" x14ac:dyDescent="0.25">
      <c r="A2984" s="4" t="str">
        <f>HYPERLINK("http://www.autodoc.ru/Web/price/art/HNSON91912?analog=on","HNSON91912")</f>
        <v>HNSON91912</v>
      </c>
      <c r="B2984" s="1" t="s">
        <v>4649</v>
      </c>
      <c r="C2984" s="1" t="s">
        <v>4650</v>
      </c>
      <c r="D2984" t="s">
        <v>4651</v>
      </c>
    </row>
    <row r="2985" spans="1:4" x14ac:dyDescent="0.25">
      <c r="A2985" s="2" t="s">
        <v>4652</v>
      </c>
      <c r="B2985" s="2"/>
      <c r="C2985" s="2"/>
      <c r="D2985" s="2"/>
    </row>
    <row r="2986" spans="1:4" x14ac:dyDescent="0.25">
      <c r="A2986" s="3" t="s">
        <v>4653</v>
      </c>
      <c r="B2986" s="3"/>
      <c r="C2986" s="3"/>
      <c r="D2986" s="3"/>
    </row>
    <row r="2987" spans="1:4" x14ac:dyDescent="0.25">
      <c r="A2987" s="4" t="str">
        <f>HYPERLINK("http://www.autodoc.ru/Web/price/art/HNSTX04000L?analog=on","HNSTX04000L")</f>
        <v>HNSTX04000L</v>
      </c>
      <c r="B2987" s="1" t="s">
        <v>4654</v>
      </c>
      <c r="C2987" s="1" t="s">
        <v>394</v>
      </c>
      <c r="D2987" t="s">
        <v>4655</v>
      </c>
    </row>
    <row r="2988" spans="1:4" x14ac:dyDescent="0.25">
      <c r="A2988" s="4" t="str">
        <f>HYPERLINK("http://www.autodoc.ru/Web/price/art/HNSTX97000L?analog=on","HNSTX97000L")</f>
        <v>HNSTX97000L</v>
      </c>
      <c r="B2988" s="1" t="s">
        <v>4656</v>
      </c>
      <c r="C2988" s="1" t="s">
        <v>1409</v>
      </c>
      <c r="D2988" t="s">
        <v>4657</v>
      </c>
    </row>
    <row r="2989" spans="1:4" x14ac:dyDescent="0.25">
      <c r="A2989" s="4" t="str">
        <f>HYPERLINK("http://www.autodoc.ru/Web/price/art/HNSTX04000R?analog=on","HNSTX04000R")</f>
        <v>HNSTX04000R</v>
      </c>
      <c r="B2989" s="1" t="s">
        <v>4658</v>
      </c>
      <c r="C2989" s="1" t="s">
        <v>394</v>
      </c>
      <c r="D2989" t="s">
        <v>4659</v>
      </c>
    </row>
    <row r="2990" spans="1:4" x14ac:dyDescent="0.25">
      <c r="A2990" s="4" t="str">
        <f>HYPERLINK("http://www.autodoc.ru/Web/price/art/HNSTX97000R?analog=on","HNSTX97000R")</f>
        <v>HNSTX97000R</v>
      </c>
      <c r="B2990" s="1" t="s">
        <v>4660</v>
      </c>
      <c r="C2990" s="1" t="s">
        <v>1409</v>
      </c>
      <c r="D2990" t="s">
        <v>4661</v>
      </c>
    </row>
    <row r="2991" spans="1:4" x14ac:dyDescent="0.25">
      <c r="A2991" s="3" t="s">
        <v>4662</v>
      </c>
      <c r="B2991" s="3"/>
      <c r="C2991" s="3"/>
      <c r="D2991" s="3"/>
    </row>
    <row r="2992" spans="1:4" x14ac:dyDescent="0.25">
      <c r="A2992" s="4" t="str">
        <f>HYPERLINK("http://www.autodoc.ru/Web/price/art/HNSTX17000L?analog=on","HNSTX17000L")</f>
        <v>HNSTX17000L</v>
      </c>
      <c r="B2992" s="1" t="s">
        <v>4663</v>
      </c>
      <c r="C2992" s="1" t="s">
        <v>4171</v>
      </c>
      <c r="D2992" t="s">
        <v>4664</v>
      </c>
    </row>
    <row r="2993" spans="1:4" x14ac:dyDescent="0.25">
      <c r="A2993" s="4" t="str">
        <f>HYPERLINK("http://www.autodoc.ru/Web/price/art/HNSTX17000R?analog=on","HNSTX17000R")</f>
        <v>HNSTX17000R</v>
      </c>
      <c r="B2993" s="1" t="s">
        <v>4665</v>
      </c>
      <c r="C2993" s="1" t="s">
        <v>4171</v>
      </c>
      <c r="D2993" t="s">
        <v>4666</v>
      </c>
    </row>
    <row r="2994" spans="1:4" x14ac:dyDescent="0.25">
      <c r="A2994" s="4" t="str">
        <f>HYPERLINK("http://www.autodoc.ru/Web/price/art/HNSTX08000L?analog=on","HNSTX08000L")</f>
        <v>HNSTX08000L</v>
      </c>
      <c r="B2994" s="1" t="s">
        <v>4667</v>
      </c>
      <c r="C2994" s="1" t="s">
        <v>436</v>
      </c>
      <c r="D2994" t="s">
        <v>4668</v>
      </c>
    </row>
    <row r="2995" spans="1:4" x14ac:dyDescent="0.25">
      <c r="A2995" s="4" t="str">
        <f>HYPERLINK("http://www.autodoc.ru/Web/price/art/HNSTX08000R?analog=on","HNSTX08000R")</f>
        <v>HNSTX08000R</v>
      </c>
      <c r="B2995" s="1" t="s">
        <v>4669</v>
      </c>
      <c r="C2995" s="1" t="s">
        <v>436</v>
      </c>
      <c r="D2995" t="s">
        <v>4670</v>
      </c>
    </row>
    <row r="2996" spans="1:4" x14ac:dyDescent="0.25">
      <c r="A2996" s="4" t="str">
        <f>HYPERLINK("http://www.autodoc.ru/Web/price/art/HNSTX08001L?analog=on","HNSTX08001L")</f>
        <v>HNSTX08001L</v>
      </c>
      <c r="B2996" s="1" t="s">
        <v>4671</v>
      </c>
      <c r="C2996" s="1" t="s">
        <v>436</v>
      </c>
      <c r="D2996" t="s">
        <v>4672</v>
      </c>
    </row>
    <row r="2997" spans="1:4" x14ac:dyDescent="0.25">
      <c r="A2997" s="4" t="str">
        <f>HYPERLINK("http://www.autodoc.ru/Web/price/art/HNSTX08001R?analog=on","HNSTX08001R")</f>
        <v>HNSTX08001R</v>
      </c>
      <c r="B2997" s="1" t="s">
        <v>4673</v>
      </c>
      <c r="C2997" s="1" t="s">
        <v>436</v>
      </c>
      <c r="D2997" t="s">
        <v>4674</v>
      </c>
    </row>
    <row r="2998" spans="1:4" x14ac:dyDescent="0.25">
      <c r="A2998" s="4" t="str">
        <f>HYPERLINK("http://www.autodoc.ru/Web/price/art/HNSTX08002L?analog=on","HNSTX08002L")</f>
        <v>HNSTX08002L</v>
      </c>
      <c r="B2998" s="1" t="s">
        <v>4675</v>
      </c>
      <c r="C2998" s="1" t="s">
        <v>436</v>
      </c>
      <c r="D2998" t="s">
        <v>4676</v>
      </c>
    </row>
    <row r="2999" spans="1:4" x14ac:dyDescent="0.25">
      <c r="A2999" s="4" t="str">
        <f>HYPERLINK("http://www.autodoc.ru/Web/price/art/HNSTX08002R?analog=on","HNSTX08002R")</f>
        <v>HNSTX08002R</v>
      </c>
      <c r="B2999" s="1" t="s">
        <v>4677</v>
      </c>
      <c r="C2999" s="1" t="s">
        <v>436</v>
      </c>
      <c r="D2999" t="s">
        <v>4678</v>
      </c>
    </row>
    <row r="3000" spans="1:4" x14ac:dyDescent="0.25">
      <c r="A3000" s="4" t="str">
        <f>HYPERLINK("http://www.autodoc.ru/Web/price/art/HNSTX17070L?analog=on","HNSTX17070L")</f>
        <v>HNSTX17070L</v>
      </c>
      <c r="B3000" s="1" t="s">
        <v>4679</v>
      </c>
      <c r="C3000" s="1" t="s">
        <v>4171</v>
      </c>
      <c r="D3000" t="s">
        <v>4680</v>
      </c>
    </row>
    <row r="3001" spans="1:4" x14ac:dyDescent="0.25">
      <c r="A3001" s="4" t="str">
        <f>HYPERLINK("http://www.autodoc.ru/Web/price/art/HNSTX17070R?analog=on","HNSTX17070R")</f>
        <v>HNSTX17070R</v>
      </c>
      <c r="B3001" s="1" t="s">
        <v>4681</v>
      </c>
      <c r="C3001" s="1" t="s">
        <v>4171</v>
      </c>
      <c r="D3001" t="s">
        <v>4682</v>
      </c>
    </row>
    <row r="3002" spans="1:4" x14ac:dyDescent="0.25">
      <c r="A3002" s="4" t="str">
        <f>HYPERLINK("http://www.autodoc.ru/Web/price/art/HNSTX12070L?analog=on","HNSTX12070L")</f>
        <v>HNSTX12070L</v>
      </c>
      <c r="B3002" s="1" t="s">
        <v>4683</v>
      </c>
      <c r="C3002" s="1" t="s">
        <v>3110</v>
      </c>
      <c r="D3002" t="s">
        <v>4684</v>
      </c>
    </row>
    <row r="3003" spans="1:4" x14ac:dyDescent="0.25">
      <c r="A3003" s="4" t="str">
        <f>HYPERLINK("http://www.autodoc.ru/Web/price/art/HNSTX08070L?analog=on","HNSTX08070L")</f>
        <v>HNSTX08070L</v>
      </c>
      <c r="B3003" s="1" t="s">
        <v>4685</v>
      </c>
      <c r="C3003" s="1" t="s">
        <v>436</v>
      </c>
      <c r="D3003" t="s">
        <v>4684</v>
      </c>
    </row>
    <row r="3004" spans="1:4" x14ac:dyDescent="0.25">
      <c r="A3004" s="4" t="str">
        <f>HYPERLINK("http://www.autodoc.ru/Web/price/art/HNSTX08070R?analog=on","HNSTX08070R")</f>
        <v>HNSTX08070R</v>
      </c>
      <c r="B3004" s="1" t="s">
        <v>4686</v>
      </c>
      <c r="C3004" s="1" t="s">
        <v>436</v>
      </c>
      <c r="D3004" t="s">
        <v>4687</v>
      </c>
    </row>
    <row r="3005" spans="1:4" x14ac:dyDescent="0.25">
      <c r="A3005" s="4" t="str">
        <f>HYPERLINK("http://www.autodoc.ru/Web/price/art/HNSTX12070R?analog=on","HNSTX12070R")</f>
        <v>HNSTX12070R</v>
      </c>
      <c r="B3005" s="1" t="s">
        <v>4688</v>
      </c>
      <c r="C3005" s="1" t="s">
        <v>3110</v>
      </c>
      <c r="D3005" t="s">
        <v>4687</v>
      </c>
    </row>
    <row r="3006" spans="1:4" x14ac:dyDescent="0.25">
      <c r="A3006" s="4" t="str">
        <f>HYPERLINK("http://www.autodoc.ru/Web/price/art/HNSTX17100?analog=on","HNSTX17100")</f>
        <v>HNSTX17100</v>
      </c>
      <c r="B3006" s="1" t="s">
        <v>4689</v>
      </c>
      <c r="C3006" s="1" t="s">
        <v>4171</v>
      </c>
      <c r="D3006" t="s">
        <v>4690</v>
      </c>
    </row>
    <row r="3007" spans="1:4" x14ac:dyDescent="0.25">
      <c r="A3007" s="4" t="str">
        <f>HYPERLINK("http://www.autodoc.ru/Web/price/art/HNSTX08100?analog=on","HNSTX08100")</f>
        <v>HNSTX08100</v>
      </c>
      <c r="B3007" s="1" t="s">
        <v>4691</v>
      </c>
      <c r="C3007" s="1" t="s">
        <v>436</v>
      </c>
      <c r="D3007" t="s">
        <v>4692</v>
      </c>
    </row>
    <row r="3008" spans="1:4" x14ac:dyDescent="0.25">
      <c r="A3008" s="4" t="str">
        <f>HYPERLINK("http://www.autodoc.ru/Web/price/art/HNSTX08101?analog=on","HNSTX08101")</f>
        <v>HNSTX08101</v>
      </c>
      <c r="B3008" s="1" t="s">
        <v>4693</v>
      </c>
      <c r="C3008" s="1" t="s">
        <v>436</v>
      </c>
      <c r="D3008" t="s">
        <v>4694</v>
      </c>
    </row>
    <row r="3009" spans="1:4" x14ac:dyDescent="0.25">
      <c r="A3009" s="4" t="str">
        <f>HYPERLINK("http://www.autodoc.ru/Web/price/art/HNSTX17160?analog=on","HNSTX17160")</f>
        <v>HNSTX17160</v>
      </c>
      <c r="B3009" s="1" t="s">
        <v>4695</v>
      </c>
      <c r="C3009" s="1" t="s">
        <v>4171</v>
      </c>
      <c r="D3009" t="s">
        <v>4696</v>
      </c>
    </row>
    <row r="3010" spans="1:4" x14ac:dyDescent="0.25">
      <c r="A3010" s="4" t="str">
        <f>HYPERLINK("http://www.autodoc.ru/Web/price/art/HNSTX08160?analog=on","HNSTX08160")</f>
        <v>HNSTX08160</v>
      </c>
      <c r="B3010" s="1" t="s">
        <v>4697</v>
      </c>
      <c r="C3010" s="1" t="s">
        <v>436</v>
      </c>
      <c r="D3010" t="s">
        <v>4698</v>
      </c>
    </row>
    <row r="3011" spans="1:4" x14ac:dyDescent="0.25">
      <c r="A3011" s="4" t="str">
        <f>HYPERLINK("http://www.autodoc.ru/Web/price/art/HNSTX17161?analog=on","HNSTX17161")</f>
        <v>HNSTX17161</v>
      </c>
      <c r="B3011" s="1" t="s">
        <v>4699</v>
      </c>
      <c r="C3011" s="1" t="s">
        <v>4171</v>
      </c>
      <c r="D3011" t="s">
        <v>4700</v>
      </c>
    </row>
    <row r="3012" spans="1:4" x14ac:dyDescent="0.25">
      <c r="A3012" s="4" t="str">
        <f>HYPERLINK("http://www.autodoc.ru/Web/price/art/HNSTX08161?analog=on","HNSTX08161")</f>
        <v>HNSTX08161</v>
      </c>
      <c r="B3012" s="1" t="s">
        <v>4701</v>
      </c>
      <c r="C3012" s="1" t="s">
        <v>436</v>
      </c>
      <c r="D3012" t="s">
        <v>4702</v>
      </c>
    </row>
    <row r="3013" spans="1:4" x14ac:dyDescent="0.25">
      <c r="A3013" s="4" t="str">
        <f>HYPERLINK("http://www.autodoc.ru/Web/price/art/HNSTX17190?analog=on","HNSTX17190")</f>
        <v>HNSTX17190</v>
      </c>
      <c r="B3013" s="1" t="s">
        <v>4703</v>
      </c>
      <c r="C3013" s="1" t="s">
        <v>4171</v>
      </c>
      <c r="D3013" t="s">
        <v>4704</v>
      </c>
    </row>
    <row r="3014" spans="1:4" x14ac:dyDescent="0.25">
      <c r="A3014" s="4" t="str">
        <f>HYPERLINK("http://www.autodoc.ru/Web/price/art/HNSTX08190?analog=on","HNSTX08190")</f>
        <v>HNSTX08190</v>
      </c>
      <c r="B3014" s="1" t="s">
        <v>4705</v>
      </c>
      <c r="C3014" s="1" t="s">
        <v>436</v>
      </c>
      <c r="D3014" t="s">
        <v>4706</v>
      </c>
    </row>
    <row r="3015" spans="1:4" x14ac:dyDescent="0.25">
      <c r="A3015" s="4" t="str">
        <f>HYPERLINK("http://www.autodoc.ru/Web/price/art/HNSTX08191?analog=on","HNSTX08191")</f>
        <v>HNSTX08191</v>
      </c>
      <c r="B3015" s="1" t="s">
        <v>4707</v>
      </c>
      <c r="C3015" s="1" t="s">
        <v>436</v>
      </c>
      <c r="D3015" t="s">
        <v>4708</v>
      </c>
    </row>
    <row r="3016" spans="1:4" x14ac:dyDescent="0.25">
      <c r="A3016" s="4" t="str">
        <f>HYPERLINK("http://www.autodoc.ru/Web/price/art/HNSTX17240?analog=on","HNSTX17240")</f>
        <v>HNSTX17240</v>
      </c>
      <c r="B3016" s="1" t="s">
        <v>4709</v>
      </c>
      <c r="C3016" s="1" t="s">
        <v>4171</v>
      </c>
      <c r="D3016" t="s">
        <v>4710</v>
      </c>
    </row>
    <row r="3017" spans="1:4" x14ac:dyDescent="0.25">
      <c r="A3017" s="4" t="str">
        <f>HYPERLINK("http://www.autodoc.ru/Web/price/art/HNSTX08240?analog=on","HNSTX08240")</f>
        <v>HNSTX08240</v>
      </c>
      <c r="B3017" s="1" t="s">
        <v>4711</v>
      </c>
      <c r="C3017" s="1" t="s">
        <v>436</v>
      </c>
      <c r="D3017" t="s">
        <v>4712</v>
      </c>
    </row>
    <row r="3018" spans="1:4" x14ac:dyDescent="0.25">
      <c r="A3018" s="4" t="str">
        <f>HYPERLINK("http://www.autodoc.ru/Web/price/art/HNSTX08241?analog=on","HNSTX08241")</f>
        <v>HNSTX08241</v>
      </c>
      <c r="B3018" s="1" t="s">
        <v>4711</v>
      </c>
      <c r="C3018" s="1" t="s">
        <v>436</v>
      </c>
      <c r="D3018" t="s">
        <v>4713</v>
      </c>
    </row>
    <row r="3019" spans="1:4" x14ac:dyDescent="0.25">
      <c r="A3019" s="4" t="str">
        <f>HYPERLINK("http://www.autodoc.ru/Web/price/art/HNSTX17270L?analog=on","HNSTX17270L")</f>
        <v>HNSTX17270L</v>
      </c>
      <c r="B3019" s="1" t="s">
        <v>4714</v>
      </c>
      <c r="C3019" s="1" t="s">
        <v>4171</v>
      </c>
      <c r="D3019" t="s">
        <v>4715</v>
      </c>
    </row>
    <row r="3020" spans="1:4" x14ac:dyDescent="0.25">
      <c r="A3020" s="4" t="str">
        <f>HYPERLINK("http://www.autodoc.ru/Web/price/art/HNSTX08270L?analog=on","HNSTX08270L")</f>
        <v>HNSTX08270L</v>
      </c>
      <c r="B3020" s="1" t="s">
        <v>4716</v>
      </c>
      <c r="C3020" s="1" t="s">
        <v>436</v>
      </c>
      <c r="D3020" t="s">
        <v>4717</v>
      </c>
    </row>
    <row r="3021" spans="1:4" x14ac:dyDescent="0.25">
      <c r="A3021" s="4" t="str">
        <f>HYPERLINK("http://www.autodoc.ru/Web/price/art/HNSTX17270R?analog=on","HNSTX17270R")</f>
        <v>HNSTX17270R</v>
      </c>
      <c r="B3021" s="1" t="s">
        <v>4718</v>
      </c>
      <c r="C3021" s="1" t="s">
        <v>4171</v>
      </c>
      <c r="D3021" t="s">
        <v>4719</v>
      </c>
    </row>
    <row r="3022" spans="1:4" x14ac:dyDescent="0.25">
      <c r="A3022" s="4" t="str">
        <f>HYPERLINK("http://www.autodoc.ru/Web/price/art/HNSTX08270R?analog=on","HNSTX08270R")</f>
        <v>HNSTX08270R</v>
      </c>
      <c r="B3022" s="1" t="s">
        <v>4720</v>
      </c>
      <c r="C3022" s="1" t="s">
        <v>436</v>
      </c>
      <c r="D3022" t="s">
        <v>4721</v>
      </c>
    </row>
    <row r="3023" spans="1:4" x14ac:dyDescent="0.25">
      <c r="A3023" s="4" t="str">
        <f>HYPERLINK("http://www.autodoc.ru/Web/price/art/HNSTX08271L?analog=on","HNSTX08271L")</f>
        <v>HNSTX08271L</v>
      </c>
      <c r="B3023" s="1" t="s">
        <v>4722</v>
      </c>
      <c r="C3023" s="1" t="s">
        <v>436</v>
      </c>
      <c r="D3023" t="s">
        <v>4715</v>
      </c>
    </row>
    <row r="3024" spans="1:4" x14ac:dyDescent="0.25">
      <c r="A3024" s="4" t="str">
        <f>HYPERLINK("http://www.autodoc.ru/Web/price/art/HNSTX08271R?analog=on","HNSTX08271R")</f>
        <v>HNSTX08271R</v>
      </c>
      <c r="B3024" s="1" t="s">
        <v>4723</v>
      </c>
      <c r="C3024" s="1" t="s">
        <v>436</v>
      </c>
      <c r="D3024" t="s">
        <v>4719</v>
      </c>
    </row>
    <row r="3025" spans="1:4" x14ac:dyDescent="0.25">
      <c r="A3025" s="4" t="str">
        <f>HYPERLINK("http://www.autodoc.ru/Web/price/art/HNSTX08272L?analog=on","HNSTX08272L")</f>
        <v>HNSTX08272L</v>
      </c>
      <c r="B3025" s="1" t="s">
        <v>4716</v>
      </c>
      <c r="C3025" s="1" t="s">
        <v>436</v>
      </c>
      <c r="D3025" t="s">
        <v>4724</v>
      </c>
    </row>
    <row r="3026" spans="1:4" x14ac:dyDescent="0.25">
      <c r="A3026" s="4" t="str">
        <f>HYPERLINK("http://www.autodoc.ru/Web/price/art/HNSTX08272R?analog=on","HNSTX08272R")</f>
        <v>HNSTX08272R</v>
      </c>
      <c r="B3026" s="1" t="s">
        <v>4720</v>
      </c>
      <c r="C3026" s="1" t="s">
        <v>436</v>
      </c>
      <c r="D3026" t="s">
        <v>4725</v>
      </c>
    </row>
    <row r="3027" spans="1:4" x14ac:dyDescent="0.25">
      <c r="A3027" s="4" t="str">
        <f>HYPERLINK("http://www.autodoc.ru/Web/price/art/HNSTX17300L?analog=on","HNSTX17300L")</f>
        <v>HNSTX17300L</v>
      </c>
      <c r="B3027" s="1" t="s">
        <v>4726</v>
      </c>
      <c r="C3027" s="1" t="s">
        <v>4171</v>
      </c>
      <c r="D3027" t="s">
        <v>4727</v>
      </c>
    </row>
    <row r="3028" spans="1:4" x14ac:dyDescent="0.25">
      <c r="A3028" s="4" t="str">
        <f>HYPERLINK("http://www.autodoc.ru/Web/price/art/HNSTX17300R?analog=on","HNSTX17300R")</f>
        <v>HNSTX17300R</v>
      </c>
      <c r="B3028" s="1" t="s">
        <v>4728</v>
      </c>
      <c r="C3028" s="1" t="s">
        <v>4171</v>
      </c>
      <c r="D3028" t="s">
        <v>4729</v>
      </c>
    </row>
    <row r="3029" spans="1:4" x14ac:dyDescent="0.25">
      <c r="A3029" s="4" t="str">
        <f>HYPERLINK("http://www.autodoc.ru/Web/price/art/HNSTX08300L?analog=on","HNSTX08300L")</f>
        <v>HNSTX08300L</v>
      </c>
      <c r="B3029" s="1" t="s">
        <v>4730</v>
      </c>
      <c r="C3029" s="1" t="s">
        <v>436</v>
      </c>
      <c r="D3029" t="s">
        <v>4731</v>
      </c>
    </row>
    <row r="3030" spans="1:4" x14ac:dyDescent="0.25">
      <c r="A3030" s="4" t="str">
        <f>HYPERLINK("http://www.autodoc.ru/Web/price/art/HNSTX08300R?analog=on","HNSTX08300R")</f>
        <v>HNSTX08300R</v>
      </c>
      <c r="B3030" s="1" t="s">
        <v>4732</v>
      </c>
      <c r="C3030" s="1" t="s">
        <v>436</v>
      </c>
      <c r="D3030" t="s">
        <v>4733</v>
      </c>
    </row>
    <row r="3031" spans="1:4" x14ac:dyDescent="0.25">
      <c r="A3031" s="4" t="str">
        <f>HYPERLINK("http://www.autodoc.ru/Web/price/art/HNSTX08330?analog=on","HNSTX08330")</f>
        <v>HNSTX08330</v>
      </c>
      <c r="B3031" s="1" t="s">
        <v>4734</v>
      </c>
      <c r="C3031" s="1" t="s">
        <v>436</v>
      </c>
      <c r="D3031" t="s">
        <v>4735</v>
      </c>
    </row>
    <row r="3032" spans="1:4" x14ac:dyDescent="0.25">
      <c r="A3032" s="4" t="str">
        <f>HYPERLINK("http://www.autodoc.ru/Web/price/art/HNSTX08331?analog=on","HNSTX08331")</f>
        <v>HNSTX08331</v>
      </c>
      <c r="B3032" s="1" t="s">
        <v>4734</v>
      </c>
      <c r="C3032" s="1" t="s">
        <v>436</v>
      </c>
      <c r="D3032" t="s">
        <v>4736</v>
      </c>
    </row>
    <row r="3033" spans="1:4" x14ac:dyDescent="0.25">
      <c r="A3033" s="4" t="str">
        <f>HYPERLINK("http://www.autodoc.ru/Web/price/art/HNSTX17380?analog=on","HNSTX17380")</f>
        <v>HNSTX17380</v>
      </c>
      <c r="B3033" s="1" t="s">
        <v>4737</v>
      </c>
      <c r="C3033" s="1" t="s">
        <v>4171</v>
      </c>
      <c r="D3033" t="s">
        <v>4738</v>
      </c>
    </row>
    <row r="3034" spans="1:4" x14ac:dyDescent="0.25">
      <c r="A3034" s="4" t="str">
        <f>HYPERLINK("http://www.autodoc.ru/Web/price/art/HNSTX08380?analog=on","HNSTX08380")</f>
        <v>HNSTX08380</v>
      </c>
      <c r="B3034" s="1" t="s">
        <v>4739</v>
      </c>
      <c r="C3034" s="1" t="s">
        <v>436</v>
      </c>
      <c r="D3034" t="s">
        <v>4740</v>
      </c>
    </row>
    <row r="3035" spans="1:4" x14ac:dyDescent="0.25">
      <c r="A3035" s="4" t="str">
        <f>HYPERLINK("http://www.autodoc.ru/Web/price/art/HNSTX08450L?analog=on","HNSTX08450L")</f>
        <v>HNSTX08450L</v>
      </c>
      <c r="B3035" s="1" t="s">
        <v>4741</v>
      </c>
      <c r="C3035" s="1" t="s">
        <v>436</v>
      </c>
      <c r="D3035" t="s">
        <v>4742</v>
      </c>
    </row>
    <row r="3036" spans="1:4" x14ac:dyDescent="0.25">
      <c r="A3036" s="4" t="str">
        <f>HYPERLINK("http://www.autodoc.ru/Web/price/art/HNSTX08450R?analog=on","HNSTX08450R")</f>
        <v>HNSTX08450R</v>
      </c>
      <c r="B3036" s="1" t="s">
        <v>4743</v>
      </c>
      <c r="C3036" s="1" t="s">
        <v>436</v>
      </c>
      <c r="D3036" t="s">
        <v>4744</v>
      </c>
    </row>
    <row r="3037" spans="1:4" x14ac:dyDescent="0.25">
      <c r="A3037" s="4" t="str">
        <f>HYPERLINK("http://www.autodoc.ru/Web/price/art/HNSTX08510L?analog=on","HNSTX08510L")</f>
        <v>HNSTX08510L</v>
      </c>
      <c r="B3037" s="1" t="s">
        <v>4745</v>
      </c>
      <c r="C3037" s="1" t="s">
        <v>436</v>
      </c>
      <c r="D3037" t="s">
        <v>4746</v>
      </c>
    </row>
    <row r="3038" spans="1:4" x14ac:dyDescent="0.25">
      <c r="A3038" s="4" t="str">
        <f>HYPERLINK("http://www.autodoc.ru/Web/price/art/HNSTX08510R?analog=on","HNSTX08510R")</f>
        <v>HNSTX08510R</v>
      </c>
      <c r="B3038" s="1" t="s">
        <v>4747</v>
      </c>
      <c r="C3038" s="1" t="s">
        <v>436</v>
      </c>
      <c r="D3038" t="s">
        <v>4748</v>
      </c>
    </row>
    <row r="3039" spans="1:4" x14ac:dyDescent="0.25">
      <c r="A3039" s="4" t="str">
        <f>HYPERLINK("http://www.autodoc.ru/Web/price/art/HNSTX17570L?analog=on","HNSTX17570L")</f>
        <v>HNSTX17570L</v>
      </c>
      <c r="B3039" s="1" t="s">
        <v>4749</v>
      </c>
      <c r="C3039" s="1" t="s">
        <v>4171</v>
      </c>
      <c r="D3039" t="s">
        <v>4750</v>
      </c>
    </row>
    <row r="3040" spans="1:4" x14ac:dyDescent="0.25">
      <c r="A3040" s="4" t="str">
        <f>HYPERLINK("http://www.autodoc.ru/Web/price/art/HNSTX17570R?analog=on","HNSTX17570R")</f>
        <v>HNSTX17570R</v>
      </c>
      <c r="B3040" s="1" t="s">
        <v>4751</v>
      </c>
      <c r="C3040" s="1" t="s">
        <v>4171</v>
      </c>
      <c r="D3040" t="s">
        <v>4752</v>
      </c>
    </row>
    <row r="3041" spans="1:4" x14ac:dyDescent="0.25">
      <c r="A3041" s="4" t="str">
        <f>HYPERLINK("http://www.autodoc.ru/Web/price/art/HNSTX08600?analog=on","HNSTX08600")</f>
        <v>HNSTX08600</v>
      </c>
      <c r="B3041" s="1" t="s">
        <v>4753</v>
      </c>
      <c r="C3041" s="1" t="s">
        <v>436</v>
      </c>
      <c r="D3041" t="s">
        <v>4754</v>
      </c>
    </row>
    <row r="3042" spans="1:4" x14ac:dyDescent="0.25">
      <c r="A3042" s="4" t="str">
        <f>HYPERLINK("http://www.autodoc.ru/Web/price/art/HNSTX08640?analog=on","HNSTX08640")</f>
        <v>HNSTX08640</v>
      </c>
      <c r="B3042" s="1" t="s">
        <v>4755</v>
      </c>
      <c r="C3042" s="1" t="s">
        <v>436</v>
      </c>
      <c r="D3042" t="s">
        <v>4756</v>
      </c>
    </row>
    <row r="3043" spans="1:4" x14ac:dyDescent="0.25">
      <c r="A3043" s="4" t="str">
        <f>HYPERLINK("http://www.autodoc.ru/Web/price/art/HNSTX08700?analog=on","HNSTX08700")</f>
        <v>HNSTX08700</v>
      </c>
      <c r="B3043" s="1" t="s">
        <v>4757</v>
      </c>
      <c r="C3043" s="1" t="s">
        <v>436</v>
      </c>
      <c r="D3043" t="s">
        <v>4758</v>
      </c>
    </row>
    <row r="3044" spans="1:4" x14ac:dyDescent="0.25">
      <c r="A3044" s="4" t="str">
        <f>HYPERLINK("http://www.autodoc.ru/Web/price/art/HNSTX08740L?analog=on","HNSTX08740L")</f>
        <v>HNSTX08740L</v>
      </c>
      <c r="B3044" s="1" t="s">
        <v>4759</v>
      </c>
      <c r="C3044" s="1" t="s">
        <v>436</v>
      </c>
      <c r="D3044" t="s">
        <v>4760</v>
      </c>
    </row>
    <row r="3045" spans="1:4" x14ac:dyDescent="0.25">
      <c r="A3045" s="4" t="str">
        <f>HYPERLINK("http://www.autodoc.ru/Web/price/art/HNSTX08740R?analog=on","HNSTX08740R")</f>
        <v>HNSTX08740R</v>
      </c>
      <c r="B3045" s="1" t="s">
        <v>4761</v>
      </c>
      <c r="C3045" s="1" t="s">
        <v>436</v>
      </c>
      <c r="D3045" t="s">
        <v>4762</v>
      </c>
    </row>
    <row r="3046" spans="1:4" x14ac:dyDescent="0.25">
      <c r="A3046" s="4" t="str">
        <f>HYPERLINK("http://www.autodoc.ru/Web/price/art/HNSTX08741L?analog=on","HNSTX08741L")</f>
        <v>HNSTX08741L</v>
      </c>
      <c r="B3046" s="1" t="s">
        <v>4759</v>
      </c>
      <c r="C3046" s="1" t="s">
        <v>436</v>
      </c>
      <c r="D3046" t="s">
        <v>4763</v>
      </c>
    </row>
    <row r="3047" spans="1:4" x14ac:dyDescent="0.25">
      <c r="A3047" s="4" t="str">
        <f>HYPERLINK("http://www.autodoc.ru/Web/price/art/HNSTX08741R?analog=on","HNSTX08741R")</f>
        <v>HNSTX08741R</v>
      </c>
      <c r="B3047" s="1" t="s">
        <v>4761</v>
      </c>
      <c r="C3047" s="1" t="s">
        <v>436</v>
      </c>
      <c r="D3047" t="s">
        <v>4764</v>
      </c>
    </row>
    <row r="3048" spans="1:4" x14ac:dyDescent="0.25">
      <c r="A3048" s="4" t="str">
        <f>HYPERLINK("http://www.autodoc.ru/Web/price/art/HNSTX08743N?analog=on","HNSTX08743N")</f>
        <v>HNSTX08743N</v>
      </c>
      <c r="B3048" s="1" t="s">
        <v>4765</v>
      </c>
      <c r="C3048" s="1" t="s">
        <v>436</v>
      </c>
      <c r="D3048" t="s">
        <v>4766</v>
      </c>
    </row>
    <row r="3049" spans="1:4" x14ac:dyDescent="0.25">
      <c r="A3049" s="4" t="str">
        <f>HYPERLINK("http://www.autodoc.ru/Web/price/art/HNSTX089A0L?analog=on","HNSTX089A0L")</f>
        <v>HNSTX089A0L</v>
      </c>
      <c r="B3049" s="1" t="s">
        <v>4767</v>
      </c>
      <c r="C3049" s="1" t="s">
        <v>436</v>
      </c>
      <c r="D3049" t="s">
        <v>4768</v>
      </c>
    </row>
    <row r="3050" spans="1:4" x14ac:dyDescent="0.25">
      <c r="A3050" s="4" t="str">
        <f>HYPERLINK("http://www.autodoc.ru/Web/price/art/HNSTX089A0R?analog=on","HNSTX089A0R")</f>
        <v>HNSTX089A0R</v>
      </c>
      <c r="B3050" s="1" t="s">
        <v>4769</v>
      </c>
      <c r="C3050" s="1" t="s">
        <v>436</v>
      </c>
      <c r="D3050" t="s">
        <v>4770</v>
      </c>
    </row>
    <row r="3051" spans="1:4" x14ac:dyDescent="0.25">
      <c r="A3051" s="4" t="str">
        <f>HYPERLINK("http://www.autodoc.ru/Web/price/art/HNSTX08910?analog=on","HNSTX08910")</f>
        <v>HNSTX08910</v>
      </c>
      <c r="B3051" s="1" t="s">
        <v>4771</v>
      </c>
      <c r="C3051" s="1" t="s">
        <v>436</v>
      </c>
      <c r="D3051" t="s">
        <v>4772</v>
      </c>
    </row>
    <row r="3052" spans="1:4" x14ac:dyDescent="0.25">
      <c r="A3052" s="4" t="str">
        <f>HYPERLINK("http://www.autodoc.ru/Web/price/art/HNSTX08920?analog=on","HNSTX08920")</f>
        <v>HNSTX08920</v>
      </c>
      <c r="B3052" s="1" t="s">
        <v>4773</v>
      </c>
      <c r="C3052" s="1" t="s">
        <v>436</v>
      </c>
      <c r="D3052" t="s">
        <v>4774</v>
      </c>
    </row>
    <row r="3053" spans="1:4" x14ac:dyDescent="0.25">
      <c r="A3053" s="3" t="s">
        <v>4775</v>
      </c>
      <c r="B3053" s="3"/>
      <c r="C3053" s="3"/>
      <c r="D3053" s="3"/>
    </row>
    <row r="3054" spans="1:4" x14ac:dyDescent="0.25">
      <c r="A3054" s="4" t="str">
        <f>HYPERLINK("http://www.autodoc.ru/Web/price/art/HNTUN18000L?analog=on","HNTUN18000L")</f>
        <v>HNTUN18000L</v>
      </c>
      <c r="B3054" s="1" t="s">
        <v>4776</v>
      </c>
      <c r="C3054" s="1" t="s">
        <v>2457</v>
      </c>
      <c r="D3054" t="s">
        <v>4777</v>
      </c>
    </row>
    <row r="3055" spans="1:4" x14ac:dyDescent="0.25">
      <c r="A3055" s="4" t="str">
        <f>HYPERLINK("http://www.autodoc.ru/Web/price/art/HNTUN15000L?analog=on","HNTUN15000L")</f>
        <v>HNTUN15000L</v>
      </c>
      <c r="B3055" s="1" t="s">
        <v>4778</v>
      </c>
      <c r="C3055" s="1" t="s">
        <v>3115</v>
      </c>
      <c r="D3055" t="s">
        <v>4779</v>
      </c>
    </row>
    <row r="3056" spans="1:4" x14ac:dyDescent="0.25">
      <c r="A3056" s="4" t="str">
        <f>HYPERLINK("http://www.autodoc.ru/Web/price/art/HNTUN18000R?analog=on","HNTUN18000R")</f>
        <v>HNTUN18000R</v>
      </c>
      <c r="B3056" s="1" t="s">
        <v>4780</v>
      </c>
      <c r="C3056" s="1" t="s">
        <v>2457</v>
      </c>
      <c r="D3056" t="s">
        <v>4781</v>
      </c>
    </row>
    <row r="3057" spans="1:4" x14ac:dyDescent="0.25">
      <c r="A3057" s="4" t="str">
        <f>HYPERLINK("http://www.autodoc.ru/Web/price/art/HNTUN15000R?analog=on","HNTUN15000R")</f>
        <v>HNTUN15000R</v>
      </c>
      <c r="B3057" s="1" t="s">
        <v>4782</v>
      </c>
      <c r="C3057" s="1" t="s">
        <v>3115</v>
      </c>
      <c r="D3057" t="s">
        <v>4783</v>
      </c>
    </row>
    <row r="3058" spans="1:4" x14ac:dyDescent="0.25">
      <c r="A3058" s="4" t="str">
        <f>HYPERLINK("http://www.autodoc.ru/Web/price/art/HNTUN15001L?analog=on","HNTUN15001L")</f>
        <v>HNTUN15001L</v>
      </c>
      <c r="B3058" s="1" t="s">
        <v>4784</v>
      </c>
      <c r="C3058" s="1" t="s">
        <v>3115</v>
      </c>
      <c r="D3058" t="s">
        <v>4785</v>
      </c>
    </row>
    <row r="3059" spans="1:4" x14ac:dyDescent="0.25">
      <c r="A3059" s="4" t="str">
        <f>HYPERLINK("http://www.autodoc.ru/Web/price/art/HNTUN15001R?analog=on","HNTUN15001R")</f>
        <v>HNTUN15001R</v>
      </c>
      <c r="B3059" s="1" t="s">
        <v>4786</v>
      </c>
      <c r="C3059" s="1" t="s">
        <v>3115</v>
      </c>
      <c r="D3059" t="s">
        <v>4787</v>
      </c>
    </row>
    <row r="3060" spans="1:4" x14ac:dyDescent="0.25">
      <c r="A3060" s="4" t="str">
        <f>HYPERLINK("http://www.autodoc.ru/Web/price/art/HNTUN15070L?analog=on","HNTUN15070L")</f>
        <v>HNTUN15070L</v>
      </c>
      <c r="B3060" s="1" t="s">
        <v>4788</v>
      </c>
      <c r="C3060" s="1" t="s">
        <v>3115</v>
      </c>
      <c r="D3060" t="s">
        <v>4789</v>
      </c>
    </row>
    <row r="3061" spans="1:4" x14ac:dyDescent="0.25">
      <c r="A3061" s="4" t="str">
        <f>HYPERLINK("http://www.autodoc.ru/Web/price/art/HNTUN18070L?analog=on","HNTUN18070L")</f>
        <v>HNTUN18070L</v>
      </c>
      <c r="B3061" s="1" t="s">
        <v>4790</v>
      </c>
      <c r="C3061" s="1" t="s">
        <v>2457</v>
      </c>
      <c r="D3061" t="s">
        <v>4791</v>
      </c>
    </row>
    <row r="3062" spans="1:4" x14ac:dyDescent="0.25">
      <c r="A3062" s="4" t="str">
        <f>HYPERLINK("http://www.autodoc.ru/Web/price/art/HNTUN15070R?analog=on","HNTUN15070R")</f>
        <v>HNTUN15070R</v>
      </c>
      <c r="B3062" s="1" t="s">
        <v>4792</v>
      </c>
      <c r="C3062" s="1" t="s">
        <v>3115</v>
      </c>
      <c r="D3062" t="s">
        <v>4793</v>
      </c>
    </row>
    <row r="3063" spans="1:4" x14ac:dyDescent="0.25">
      <c r="A3063" s="4" t="str">
        <f>HYPERLINK("http://www.autodoc.ru/Web/price/art/HNTUN18070R?analog=on","HNTUN18070R")</f>
        <v>HNTUN18070R</v>
      </c>
      <c r="B3063" s="1" t="s">
        <v>4794</v>
      </c>
      <c r="C3063" s="1" t="s">
        <v>2457</v>
      </c>
      <c r="D3063" t="s">
        <v>4795</v>
      </c>
    </row>
    <row r="3064" spans="1:4" x14ac:dyDescent="0.25">
      <c r="A3064" s="4" t="str">
        <f>HYPERLINK("http://www.autodoc.ru/Web/price/art/HNTUN15071L?analog=on","HNTUN15071L")</f>
        <v>HNTUN15071L</v>
      </c>
      <c r="B3064" s="1" t="s">
        <v>4788</v>
      </c>
      <c r="C3064" s="1" t="s">
        <v>3115</v>
      </c>
      <c r="D3064" t="s">
        <v>4796</v>
      </c>
    </row>
    <row r="3065" spans="1:4" x14ac:dyDescent="0.25">
      <c r="A3065" s="4" t="str">
        <f>HYPERLINK("http://www.autodoc.ru/Web/price/art/HNTUN15071R?analog=on","HNTUN15071R")</f>
        <v>HNTUN15071R</v>
      </c>
      <c r="B3065" s="1" t="s">
        <v>4792</v>
      </c>
      <c r="C3065" s="1" t="s">
        <v>3115</v>
      </c>
      <c r="D3065" t="s">
        <v>4797</v>
      </c>
    </row>
    <row r="3066" spans="1:4" x14ac:dyDescent="0.25">
      <c r="A3066" s="4" t="str">
        <f>HYPERLINK("http://www.autodoc.ru/Web/price/art/HNTUN18100?analog=on","HNTUN18100")</f>
        <v>HNTUN18100</v>
      </c>
      <c r="B3066" s="1" t="s">
        <v>4798</v>
      </c>
      <c r="C3066" s="1" t="s">
        <v>2457</v>
      </c>
      <c r="D3066" t="s">
        <v>4799</v>
      </c>
    </row>
    <row r="3067" spans="1:4" x14ac:dyDescent="0.25">
      <c r="A3067" s="4" t="str">
        <f>HYPERLINK("http://www.autodoc.ru/Web/price/art/HNTUN15100?analog=on","HNTUN15100")</f>
        <v>HNTUN15100</v>
      </c>
      <c r="B3067" s="1" t="s">
        <v>4800</v>
      </c>
      <c r="C3067" s="1" t="s">
        <v>3115</v>
      </c>
      <c r="D3067" t="s">
        <v>4801</v>
      </c>
    </row>
    <row r="3068" spans="1:4" x14ac:dyDescent="0.25">
      <c r="A3068" s="4" t="str">
        <f>HYPERLINK("http://www.autodoc.ru/Web/price/art/HNTUN15101?analog=on","HNTUN15101")</f>
        <v>HNTUN15101</v>
      </c>
      <c r="B3068" s="1" t="s">
        <v>4802</v>
      </c>
      <c r="C3068" s="1" t="s">
        <v>3115</v>
      </c>
      <c r="D3068" t="s">
        <v>4803</v>
      </c>
    </row>
    <row r="3069" spans="1:4" x14ac:dyDescent="0.25">
      <c r="A3069" s="4" t="str">
        <f>HYPERLINK("http://www.autodoc.ru/Web/price/art/HNTUN18160?analog=on","HNTUN18160")</f>
        <v>HNTUN18160</v>
      </c>
      <c r="B3069" s="1" t="s">
        <v>4804</v>
      </c>
      <c r="C3069" s="1" t="s">
        <v>2457</v>
      </c>
      <c r="D3069" t="s">
        <v>4805</v>
      </c>
    </row>
    <row r="3070" spans="1:4" x14ac:dyDescent="0.25">
      <c r="A3070" s="4" t="str">
        <f>HYPERLINK("http://www.autodoc.ru/Web/price/art/HNTUN15160?analog=on","HNTUN15160")</f>
        <v>HNTUN15160</v>
      </c>
      <c r="B3070" s="1" t="s">
        <v>4806</v>
      </c>
      <c r="C3070" s="1" t="s">
        <v>3115</v>
      </c>
      <c r="D3070" t="s">
        <v>4807</v>
      </c>
    </row>
    <row r="3071" spans="1:4" x14ac:dyDescent="0.25">
      <c r="A3071" s="4" t="str">
        <f>HYPERLINK("http://www.autodoc.ru/Web/price/art/HNTUN15161?analog=on","HNTUN15161")</f>
        <v>HNTUN15161</v>
      </c>
      <c r="B3071" s="1" t="s">
        <v>4808</v>
      </c>
      <c r="C3071" s="1" t="s">
        <v>3115</v>
      </c>
      <c r="D3071" t="s">
        <v>4809</v>
      </c>
    </row>
    <row r="3072" spans="1:4" x14ac:dyDescent="0.25">
      <c r="A3072" s="4" t="str">
        <f>HYPERLINK("http://www.autodoc.ru/Web/price/art/HNTUN18161?analog=on","HNTUN18161")</f>
        <v>HNTUN18161</v>
      </c>
      <c r="B3072" s="1" t="s">
        <v>4810</v>
      </c>
      <c r="C3072" s="1" t="s">
        <v>2457</v>
      </c>
      <c r="D3072" t="s">
        <v>4811</v>
      </c>
    </row>
    <row r="3073" spans="1:4" x14ac:dyDescent="0.25">
      <c r="A3073" s="4" t="str">
        <f>HYPERLINK("http://www.autodoc.ru/Web/price/art/HNTUN15162?analog=on","HNTUN15162")</f>
        <v>HNTUN15162</v>
      </c>
      <c r="B3073" s="1" t="s">
        <v>4806</v>
      </c>
      <c r="C3073" s="1" t="s">
        <v>3115</v>
      </c>
      <c r="D3073" t="s">
        <v>4812</v>
      </c>
    </row>
    <row r="3074" spans="1:4" x14ac:dyDescent="0.25">
      <c r="A3074" s="4" t="str">
        <f>HYPERLINK("http://www.autodoc.ru/Web/price/art/HNTUN18162?analog=on","HNTUN18162")</f>
        <v>HNTUN18162</v>
      </c>
      <c r="B3074" s="1" t="s">
        <v>4813</v>
      </c>
      <c r="C3074" s="1" t="s">
        <v>2457</v>
      </c>
      <c r="D3074" t="s">
        <v>4814</v>
      </c>
    </row>
    <row r="3075" spans="1:4" x14ac:dyDescent="0.25">
      <c r="A3075" s="4" t="str">
        <f>HYPERLINK("http://www.autodoc.ru/Web/price/art/HNTUN18190?analog=on","HNTUN18190")</f>
        <v>HNTUN18190</v>
      </c>
      <c r="B3075" s="1" t="s">
        <v>4815</v>
      </c>
      <c r="C3075" s="1" t="s">
        <v>2457</v>
      </c>
      <c r="D3075" t="s">
        <v>4816</v>
      </c>
    </row>
    <row r="3076" spans="1:4" x14ac:dyDescent="0.25">
      <c r="A3076" s="4" t="str">
        <f>HYPERLINK("http://www.autodoc.ru/Web/price/art/HNTUN15190L?analog=on","HNTUN15190L")</f>
        <v>HNTUN15190L</v>
      </c>
      <c r="B3076" s="1" t="s">
        <v>4817</v>
      </c>
      <c r="C3076" s="1" t="s">
        <v>3115</v>
      </c>
      <c r="D3076" t="s">
        <v>4818</v>
      </c>
    </row>
    <row r="3077" spans="1:4" x14ac:dyDescent="0.25">
      <c r="A3077" s="4" t="str">
        <f>HYPERLINK("http://www.autodoc.ru/Web/price/art/HNTUN18190L?analog=on","HNTUN18190L")</f>
        <v>HNTUN18190L</v>
      </c>
      <c r="B3077" s="1" t="s">
        <v>4819</v>
      </c>
      <c r="C3077" s="1" t="s">
        <v>2457</v>
      </c>
      <c r="D3077" t="s">
        <v>4820</v>
      </c>
    </row>
    <row r="3078" spans="1:4" x14ac:dyDescent="0.25">
      <c r="A3078" s="4" t="str">
        <f>HYPERLINK("http://www.autodoc.ru/Web/price/art/HNTUN15190R?analog=on","HNTUN15190R")</f>
        <v>HNTUN15190R</v>
      </c>
      <c r="B3078" s="1" t="s">
        <v>4821</v>
      </c>
      <c r="C3078" s="1" t="s">
        <v>3115</v>
      </c>
      <c r="D3078" t="s">
        <v>4822</v>
      </c>
    </row>
    <row r="3079" spans="1:4" x14ac:dyDescent="0.25">
      <c r="A3079" s="4" t="str">
        <f>HYPERLINK("http://www.autodoc.ru/Web/price/art/HNTUN18190R?analog=on","HNTUN18190R")</f>
        <v>HNTUN18190R</v>
      </c>
      <c r="B3079" s="1" t="s">
        <v>4823</v>
      </c>
      <c r="C3079" s="1" t="s">
        <v>2457</v>
      </c>
      <c r="D3079" t="s">
        <v>4824</v>
      </c>
    </row>
    <row r="3080" spans="1:4" x14ac:dyDescent="0.25">
      <c r="A3080" s="4" t="str">
        <f>HYPERLINK("http://www.autodoc.ru/Web/price/art/HNTUN18220?analog=on","HNTUN18220")</f>
        <v>HNTUN18220</v>
      </c>
      <c r="B3080" s="1" t="s">
        <v>4825</v>
      </c>
      <c r="C3080" s="1" t="s">
        <v>2457</v>
      </c>
      <c r="D3080" t="s">
        <v>4826</v>
      </c>
    </row>
    <row r="3081" spans="1:4" x14ac:dyDescent="0.25">
      <c r="A3081" s="4" t="str">
        <f>HYPERLINK("http://www.autodoc.ru/Web/price/art/HNTUN15240?analog=on","HNTUN15240")</f>
        <v>HNTUN15240</v>
      </c>
      <c r="B3081" s="1" t="s">
        <v>4827</v>
      </c>
      <c r="C3081" s="1" t="s">
        <v>3115</v>
      </c>
      <c r="D3081" t="s">
        <v>4828</v>
      </c>
    </row>
    <row r="3082" spans="1:4" x14ac:dyDescent="0.25">
      <c r="A3082" s="4" t="str">
        <f>HYPERLINK("http://www.autodoc.ru/Web/price/art/HNTUN15270L?analog=on","HNTUN15270L")</f>
        <v>HNTUN15270L</v>
      </c>
      <c r="B3082" s="1" t="s">
        <v>4829</v>
      </c>
      <c r="C3082" s="1" t="s">
        <v>3115</v>
      </c>
      <c r="D3082" t="s">
        <v>4830</v>
      </c>
    </row>
    <row r="3083" spans="1:4" x14ac:dyDescent="0.25">
      <c r="A3083" s="4" t="str">
        <f>HYPERLINK("http://www.autodoc.ru/Web/price/art/HNTUN15270R?analog=on","HNTUN15270R")</f>
        <v>HNTUN15270R</v>
      </c>
      <c r="B3083" s="1" t="s">
        <v>4831</v>
      </c>
      <c r="C3083" s="1" t="s">
        <v>3115</v>
      </c>
      <c r="D3083" t="s">
        <v>4832</v>
      </c>
    </row>
    <row r="3084" spans="1:4" x14ac:dyDescent="0.25">
      <c r="A3084" s="4" t="str">
        <f>HYPERLINK("http://www.autodoc.ru/Web/price/art/HNTUN15271L?analog=on","HNTUN15271L")</f>
        <v>HNTUN15271L</v>
      </c>
      <c r="B3084" s="1" t="s">
        <v>4829</v>
      </c>
      <c r="C3084" s="1" t="s">
        <v>3115</v>
      </c>
      <c r="D3084" t="s">
        <v>4833</v>
      </c>
    </row>
    <row r="3085" spans="1:4" x14ac:dyDescent="0.25">
      <c r="A3085" s="4" t="str">
        <f>HYPERLINK("http://www.autodoc.ru/Web/price/art/HNTUN15271R?analog=on","HNTUN15271R")</f>
        <v>HNTUN15271R</v>
      </c>
      <c r="B3085" s="1" t="s">
        <v>4831</v>
      </c>
      <c r="C3085" s="1" t="s">
        <v>3115</v>
      </c>
      <c r="D3085" t="s">
        <v>4834</v>
      </c>
    </row>
    <row r="3086" spans="1:4" x14ac:dyDescent="0.25">
      <c r="A3086" s="4" t="str">
        <f>HYPERLINK("http://www.autodoc.ru/Web/price/art/HNTUN15272L?analog=on","HNTUN15272L")</f>
        <v>HNTUN15272L</v>
      </c>
      <c r="B3086" s="1" t="s">
        <v>4835</v>
      </c>
      <c r="C3086" s="1" t="s">
        <v>3115</v>
      </c>
      <c r="D3086" t="s">
        <v>4836</v>
      </c>
    </row>
    <row r="3087" spans="1:4" x14ac:dyDescent="0.25">
      <c r="A3087" s="4" t="str">
        <f>HYPERLINK("http://www.autodoc.ru/Web/price/art/HNTUN15272R?analog=on","HNTUN15272R")</f>
        <v>HNTUN15272R</v>
      </c>
      <c r="B3087" s="1" t="s">
        <v>4837</v>
      </c>
      <c r="C3087" s="1" t="s">
        <v>3115</v>
      </c>
      <c r="D3087" t="s">
        <v>4838</v>
      </c>
    </row>
    <row r="3088" spans="1:4" x14ac:dyDescent="0.25">
      <c r="A3088" s="4" t="str">
        <f>HYPERLINK("http://www.autodoc.ru/Web/price/art/HNSOL11280L?analog=on","HNSOL11280L")</f>
        <v>HNSOL11280L</v>
      </c>
      <c r="B3088" s="1" t="s">
        <v>2687</v>
      </c>
      <c r="C3088" s="1" t="s">
        <v>627</v>
      </c>
      <c r="D3088" t="s">
        <v>2688</v>
      </c>
    </row>
    <row r="3089" spans="1:4" x14ac:dyDescent="0.25">
      <c r="A3089" s="4" t="str">
        <f>HYPERLINK("http://www.autodoc.ru/Web/price/art/HNSOL11280R?analog=on","HNSOL11280R")</f>
        <v>HNSOL11280R</v>
      </c>
      <c r="B3089" s="1" t="s">
        <v>2689</v>
      </c>
      <c r="C3089" s="1" t="s">
        <v>627</v>
      </c>
      <c r="D3089" t="s">
        <v>2690</v>
      </c>
    </row>
    <row r="3090" spans="1:4" x14ac:dyDescent="0.25">
      <c r="A3090" s="4" t="str">
        <f>HYPERLINK("http://www.autodoc.ru/Web/price/art/HNTUN15300L?analog=on","HNTUN15300L")</f>
        <v>HNTUN15300L</v>
      </c>
      <c r="B3090" s="1" t="s">
        <v>4839</v>
      </c>
      <c r="C3090" s="1" t="s">
        <v>3115</v>
      </c>
      <c r="D3090" t="s">
        <v>4840</v>
      </c>
    </row>
    <row r="3091" spans="1:4" x14ac:dyDescent="0.25">
      <c r="A3091" s="4" t="str">
        <f>HYPERLINK("http://www.autodoc.ru/Web/price/art/HNTUN15300R?analog=on","HNTUN15300R")</f>
        <v>HNTUN15300R</v>
      </c>
      <c r="B3091" s="1" t="s">
        <v>4841</v>
      </c>
      <c r="C3091" s="1" t="s">
        <v>3115</v>
      </c>
      <c r="D3091" t="s">
        <v>4842</v>
      </c>
    </row>
    <row r="3092" spans="1:4" x14ac:dyDescent="0.25">
      <c r="A3092" s="4" t="str">
        <f>HYPERLINK("http://www.autodoc.ru/Web/price/art/HNTUN15330?analog=on","HNTUN15330")</f>
        <v>HNTUN15330</v>
      </c>
      <c r="B3092" s="1" t="s">
        <v>4843</v>
      </c>
      <c r="C3092" s="1" t="s">
        <v>3115</v>
      </c>
      <c r="D3092" t="s">
        <v>4844</v>
      </c>
    </row>
    <row r="3093" spans="1:4" x14ac:dyDescent="0.25">
      <c r="A3093" s="4" t="str">
        <f>HYPERLINK("http://www.autodoc.ru/Web/price/art/HNTUN15331?analog=on","HNTUN15331")</f>
        <v>HNTUN15331</v>
      </c>
      <c r="B3093" s="1" t="s">
        <v>4843</v>
      </c>
      <c r="C3093" s="1" t="s">
        <v>3115</v>
      </c>
      <c r="D3093" t="s">
        <v>4845</v>
      </c>
    </row>
    <row r="3094" spans="1:4" x14ac:dyDescent="0.25">
      <c r="A3094" s="4" t="str">
        <f>HYPERLINK("http://www.autodoc.ru/Web/price/art/HNTUN15380?analog=on","HNTUN15380")</f>
        <v>HNTUN15380</v>
      </c>
      <c r="B3094" s="1" t="s">
        <v>4846</v>
      </c>
      <c r="C3094" s="1" t="s">
        <v>3115</v>
      </c>
      <c r="D3094" t="s">
        <v>4847</v>
      </c>
    </row>
    <row r="3095" spans="1:4" x14ac:dyDescent="0.25">
      <c r="A3095" s="4" t="str">
        <f>HYPERLINK("http://www.autodoc.ru/Web/price/art/HNTUN15450L?analog=on","HNTUN15450L")</f>
        <v>HNTUN15450L</v>
      </c>
      <c r="B3095" s="1" t="s">
        <v>4848</v>
      </c>
      <c r="C3095" s="1" t="s">
        <v>3115</v>
      </c>
      <c r="D3095" t="s">
        <v>4849</v>
      </c>
    </row>
    <row r="3096" spans="1:4" x14ac:dyDescent="0.25">
      <c r="A3096" s="4" t="str">
        <f>HYPERLINK("http://www.autodoc.ru/Web/price/art/HNTUN15450R?analog=on","HNTUN15450R")</f>
        <v>HNTUN15450R</v>
      </c>
      <c r="B3096" s="1" t="s">
        <v>4850</v>
      </c>
      <c r="C3096" s="1" t="s">
        <v>3115</v>
      </c>
      <c r="D3096" t="s">
        <v>4851</v>
      </c>
    </row>
    <row r="3097" spans="1:4" x14ac:dyDescent="0.25">
      <c r="A3097" s="4" t="str">
        <f>HYPERLINK("http://www.autodoc.ru/Web/price/art/HNTUN15451L?analog=on","HNTUN15451L")</f>
        <v>HNTUN15451L</v>
      </c>
      <c r="B3097" s="1" t="s">
        <v>4852</v>
      </c>
      <c r="C3097" s="1" t="s">
        <v>3115</v>
      </c>
      <c r="D3097" t="s">
        <v>4853</v>
      </c>
    </row>
    <row r="3098" spans="1:4" x14ac:dyDescent="0.25">
      <c r="A3098" s="4" t="str">
        <f>HYPERLINK("http://www.autodoc.ru/Web/price/art/HNTUN15451R?analog=on","HNTUN15451R")</f>
        <v>HNTUN15451R</v>
      </c>
      <c r="B3098" s="1" t="s">
        <v>4854</v>
      </c>
      <c r="C3098" s="1" t="s">
        <v>3115</v>
      </c>
      <c r="D3098" t="s">
        <v>4855</v>
      </c>
    </row>
    <row r="3099" spans="1:4" x14ac:dyDescent="0.25">
      <c r="A3099" s="4" t="str">
        <f>HYPERLINK("http://www.autodoc.ru/Web/price/art/HNTUN154J0?analog=on","HNTUN154J0")</f>
        <v>HNTUN154J0</v>
      </c>
      <c r="B3099" s="1" t="s">
        <v>4856</v>
      </c>
      <c r="C3099" s="1" t="s">
        <v>3115</v>
      </c>
      <c r="D3099" t="s">
        <v>4857</v>
      </c>
    </row>
    <row r="3100" spans="1:4" x14ac:dyDescent="0.25">
      <c r="A3100" s="4" t="str">
        <f>HYPERLINK("http://www.autodoc.ru/Web/price/art/HNTUN15510L?analog=on","HNTUN15510L")</f>
        <v>HNTUN15510L</v>
      </c>
      <c r="B3100" s="1" t="s">
        <v>4858</v>
      </c>
      <c r="C3100" s="1" t="s">
        <v>3115</v>
      </c>
      <c r="D3100" t="s">
        <v>4859</v>
      </c>
    </row>
    <row r="3101" spans="1:4" x14ac:dyDescent="0.25">
      <c r="A3101" s="4" t="str">
        <f>HYPERLINK("http://www.autodoc.ru/Web/price/art/HNTUN15510R?analog=on","HNTUN15510R")</f>
        <v>HNTUN15510R</v>
      </c>
      <c r="B3101" s="1" t="s">
        <v>4860</v>
      </c>
      <c r="C3101" s="1" t="s">
        <v>3115</v>
      </c>
      <c r="D3101" t="s">
        <v>4861</v>
      </c>
    </row>
    <row r="3102" spans="1:4" x14ac:dyDescent="0.25">
      <c r="A3102" s="4" t="str">
        <f>HYPERLINK("http://www.autodoc.ru/Web/price/art/HNTUN15520L?analog=on","HNTUN15520L")</f>
        <v>HNTUN15520L</v>
      </c>
      <c r="B3102" s="1" t="s">
        <v>4862</v>
      </c>
      <c r="C3102" s="1" t="s">
        <v>3115</v>
      </c>
      <c r="D3102" t="s">
        <v>4863</v>
      </c>
    </row>
    <row r="3103" spans="1:4" x14ac:dyDescent="0.25">
      <c r="A3103" s="4" t="str">
        <f>HYPERLINK("http://www.autodoc.ru/Web/price/art/HNTUN15520R?analog=on","HNTUN15520R")</f>
        <v>HNTUN15520R</v>
      </c>
      <c r="B3103" s="1" t="s">
        <v>4864</v>
      </c>
      <c r="C3103" s="1" t="s">
        <v>3115</v>
      </c>
      <c r="D3103" t="s">
        <v>4865</v>
      </c>
    </row>
    <row r="3104" spans="1:4" x14ac:dyDescent="0.25">
      <c r="A3104" s="4" t="str">
        <f>HYPERLINK("http://www.autodoc.ru/Web/price/art/HNTUN15560L?analog=on","HNTUN15560L")</f>
        <v>HNTUN15560L</v>
      </c>
      <c r="B3104" s="1" t="s">
        <v>4866</v>
      </c>
      <c r="C3104" s="1" t="s">
        <v>3115</v>
      </c>
      <c r="D3104" t="s">
        <v>4867</v>
      </c>
    </row>
    <row r="3105" spans="1:4" x14ac:dyDescent="0.25">
      <c r="A3105" s="4" t="str">
        <f>HYPERLINK("http://www.autodoc.ru/Web/price/art/HNTUN15560R?analog=on","HNTUN15560R")</f>
        <v>HNTUN15560R</v>
      </c>
      <c r="B3105" s="1" t="s">
        <v>4868</v>
      </c>
      <c r="C3105" s="1" t="s">
        <v>3115</v>
      </c>
      <c r="D3105" t="s">
        <v>4869</v>
      </c>
    </row>
    <row r="3106" spans="1:4" x14ac:dyDescent="0.25">
      <c r="A3106" s="4" t="str">
        <f>HYPERLINK("http://www.autodoc.ru/Web/price/art/HNTUN15600?analog=on","HNTUN15600")</f>
        <v>HNTUN15600</v>
      </c>
      <c r="B3106" s="1" t="s">
        <v>4870</v>
      </c>
      <c r="C3106" s="1" t="s">
        <v>3115</v>
      </c>
      <c r="D3106" t="s">
        <v>4871</v>
      </c>
    </row>
    <row r="3107" spans="1:4" x14ac:dyDescent="0.25">
      <c r="A3107" s="4" t="str">
        <f>HYPERLINK("http://www.autodoc.ru/Web/price/art/HNTUN15630L?analog=on","HNTUN15630L")</f>
        <v>HNTUN15630L</v>
      </c>
      <c r="B3107" s="1" t="s">
        <v>4872</v>
      </c>
      <c r="C3107" s="1" t="s">
        <v>3115</v>
      </c>
      <c r="D3107" t="s">
        <v>4873</v>
      </c>
    </row>
    <row r="3108" spans="1:4" x14ac:dyDescent="0.25">
      <c r="A3108" s="4" t="str">
        <f>HYPERLINK("http://www.autodoc.ru/Web/price/art/HNTUN15630R?analog=on","HNTUN15630R")</f>
        <v>HNTUN15630R</v>
      </c>
      <c r="B3108" s="1" t="s">
        <v>4874</v>
      </c>
      <c r="C3108" s="1" t="s">
        <v>3115</v>
      </c>
      <c r="D3108" t="s">
        <v>4875</v>
      </c>
    </row>
    <row r="3109" spans="1:4" x14ac:dyDescent="0.25">
      <c r="A3109" s="4" t="str">
        <f>HYPERLINK("http://www.autodoc.ru/Web/price/art/HNTUN18640?analog=on","HNTUN18640")</f>
        <v>HNTUN18640</v>
      </c>
      <c r="B3109" s="1" t="s">
        <v>4876</v>
      </c>
      <c r="C3109" s="1" t="s">
        <v>2457</v>
      </c>
      <c r="D3109" t="s">
        <v>4877</v>
      </c>
    </row>
    <row r="3110" spans="1:4" x14ac:dyDescent="0.25">
      <c r="A3110" s="4" t="str">
        <f>HYPERLINK("http://www.autodoc.ru/Web/price/art/HNTUN15640?analog=on","HNTUN15640")</f>
        <v>HNTUN15640</v>
      </c>
      <c r="B3110" s="1" t="s">
        <v>4878</v>
      </c>
      <c r="C3110" s="1" t="s">
        <v>3115</v>
      </c>
      <c r="D3110" t="s">
        <v>4879</v>
      </c>
    </row>
    <row r="3111" spans="1:4" x14ac:dyDescent="0.25">
      <c r="A3111" s="4" t="str">
        <f>HYPERLINK("http://www.autodoc.ru/Web/price/art/HNTUN15641?analog=on","HNTUN15641")</f>
        <v>HNTUN15641</v>
      </c>
      <c r="B3111" s="1" t="s">
        <v>4880</v>
      </c>
      <c r="C3111" s="1" t="s">
        <v>3115</v>
      </c>
      <c r="D3111" t="s">
        <v>4881</v>
      </c>
    </row>
    <row r="3112" spans="1:4" x14ac:dyDescent="0.25">
      <c r="A3112" s="4" t="str">
        <f>HYPERLINK("http://www.autodoc.ru/Web/price/art/HNTUN15730L?analog=on","HNTUN15730L")</f>
        <v>HNTUN15730L</v>
      </c>
      <c r="B3112" s="1" t="s">
        <v>4882</v>
      </c>
      <c r="C3112" s="1" t="s">
        <v>3115</v>
      </c>
      <c r="D3112" t="s">
        <v>4883</v>
      </c>
    </row>
    <row r="3113" spans="1:4" x14ac:dyDescent="0.25">
      <c r="A3113" s="4" t="str">
        <f>HYPERLINK("http://www.autodoc.ru/Web/price/art/HNTUN15730R?analog=on","HNTUN15730R")</f>
        <v>HNTUN15730R</v>
      </c>
      <c r="B3113" s="1" t="s">
        <v>4884</v>
      </c>
      <c r="C3113" s="1" t="s">
        <v>3115</v>
      </c>
      <c r="D3113" t="s">
        <v>4885</v>
      </c>
    </row>
    <row r="3114" spans="1:4" x14ac:dyDescent="0.25">
      <c r="A3114" s="4" t="str">
        <f>HYPERLINK("http://www.autodoc.ru/Web/price/art/HNTUN18740L?analog=on","HNTUN18740L")</f>
        <v>HNTUN18740L</v>
      </c>
      <c r="B3114" s="1" t="s">
        <v>4886</v>
      </c>
      <c r="C3114" s="1" t="s">
        <v>2457</v>
      </c>
      <c r="D3114" t="s">
        <v>4887</v>
      </c>
    </row>
    <row r="3115" spans="1:4" x14ac:dyDescent="0.25">
      <c r="A3115" s="4" t="str">
        <f>HYPERLINK("http://www.autodoc.ru/Web/price/art/HNTUN15740L?analog=on","HNTUN15740L")</f>
        <v>HNTUN15740L</v>
      </c>
      <c r="B3115" s="1" t="s">
        <v>4888</v>
      </c>
      <c r="C3115" s="1" t="s">
        <v>3115</v>
      </c>
      <c r="D3115" t="s">
        <v>4889</v>
      </c>
    </row>
    <row r="3116" spans="1:4" x14ac:dyDescent="0.25">
      <c r="A3116" s="4" t="str">
        <f>HYPERLINK("http://www.autodoc.ru/Web/price/art/HNTUN18740R?analog=on","HNTUN18740R")</f>
        <v>HNTUN18740R</v>
      </c>
      <c r="B3116" s="1" t="s">
        <v>4890</v>
      </c>
      <c r="C3116" s="1" t="s">
        <v>2457</v>
      </c>
      <c r="D3116" t="s">
        <v>4891</v>
      </c>
    </row>
    <row r="3117" spans="1:4" x14ac:dyDescent="0.25">
      <c r="A3117" s="4" t="str">
        <f>HYPERLINK("http://www.autodoc.ru/Web/price/art/HNTUN15740R?analog=on","HNTUN15740R")</f>
        <v>HNTUN15740R</v>
      </c>
      <c r="B3117" s="1" t="s">
        <v>4892</v>
      </c>
      <c r="C3117" s="1" t="s">
        <v>3115</v>
      </c>
      <c r="D3117" t="s">
        <v>4893</v>
      </c>
    </row>
    <row r="3118" spans="1:4" x14ac:dyDescent="0.25">
      <c r="A3118" s="4" t="str">
        <f>HYPERLINK("http://www.autodoc.ru/Web/price/art/HNTUN15741L?analog=on","HNTUN15741L")</f>
        <v>HNTUN15741L</v>
      </c>
      <c r="B3118" s="1" t="s">
        <v>4894</v>
      </c>
      <c r="C3118" s="1" t="s">
        <v>3115</v>
      </c>
      <c r="D3118" t="s">
        <v>4895</v>
      </c>
    </row>
    <row r="3119" spans="1:4" x14ac:dyDescent="0.25">
      <c r="A3119" s="4" t="str">
        <f>HYPERLINK("http://www.autodoc.ru/Web/price/art/HNTUN15741R?analog=on","HNTUN15741R")</f>
        <v>HNTUN15741R</v>
      </c>
      <c r="B3119" s="1" t="s">
        <v>4896</v>
      </c>
      <c r="C3119" s="1" t="s">
        <v>3115</v>
      </c>
      <c r="D3119" t="s">
        <v>4897</v>
      </c>
    </row>
    <row r="3120" spans="1:4" x14ac:dyDescent="0.25">
      <c r="A3120" s="4" t="str">
        <f>HYPERLINK("http://www.autodoc.ru/Web/price/art/HNTUN15742L?analog=on","HNTUN15742L")</f>
        <v>HNTUN15742L</v>
      </c>
      <c r="B3120" s="1" t="s">
        <v>4894</v>
      </c>
      <c r="C3120" s="1" t="s">
        <v>3115</v>
      </c>
      <c r="D3120" t="s">
        <v>4887</v>
      </c>
    </row>
    <row r="3121" spans="1:4" x14ac:dyDescent="0.25">
      <c r="A3121" s="4" t="str">
        <f>HYPERLINK("http://www.autodoc.ru/Web/price/art/HNTUN15742R?analog=on","HNTUN15742R")</f>
        <v>HNTUN15742R</v>
      </c>
      <c r="B3121" s="1" t="s">
        <v>4896</v>
      </c>
      <c r="C3121" s="1" t="s">
        <v>3115</v>
      </c>
      <c r="D3121" t="s">
        <v>4891</v>
      </c>
    </row>
    <row r="3122" spans="1:4" x14ac:dyDescent="0.25">
      <c r="A3122" s="4" t="str">
        <f>HYPERLINK("http://www.autodoc.ru/Web/price/art/HNTUN15750L?analog=on","HNTUN15750L")</f>
        <v>HNTUN15750L</v>
      </c>
      <c r="B3122" s="1" t="s">
        <v>4898</v>
      </c>
      <c r="C3122" s="1" t="s">
        <v>3115</v>
      </c>
      <c r="D3122" t="s">
        <v>4899</v>
      </c>
    </row>
    <row r="3123" spans="1:4" x14ac:dyDescent="0.25">
      <c r="A3123" s="4" t="str">
        <f>HYPERLINK("http://www.autodoc.ru/Web/price/art/HNTUN18750L?analog=on","HNTUN18750L")</f>
        <v>HNTUN18750L</v>
      </c>
      <c r="B3123" s="1" t="s">
        <v>4900</v>
      </c>
      <c r="C3123" s="1" t="s">
        <v>2457</v>
      </c>
      <c r="D3123" t="s">
        <v>4899</v>
      </c>
    </row>
    <row r="3124" spans="1:4" x14ac:dyDescent="0.25">
      <c r="A3124" s="4" t="str">
        <f>HYPERLINK("http://www.autodoc.ru/Web/price/art/HNTUN18750R?analog=on","HNTUN18750R")</f>
        <v>HNTUN18750R</v>
      </c>
      <c r="B3124" s="1" t="s">
        <v>4901</v>
      </c>
      <c r="C3124" s="1" t="s">
        <v>2457</v>
      </c>
      <c r="D3124" t="s">
        <v>4902</v>
      </c>
    </row>
    <row r="3125" spans="1:4" x14ac:dyDescent="0.25">
      <c r="A3125" s="4" t="str">
        <f>HYPERLINK("http://www.autodoc.ru/Web/price/art/HNTUN15750R?analog=on","HNTUN15750R")</f>
        <v>HNTUN15750R</v>
      </c>
      <c r="B3125" s="1" t="s">
        <v>4903</v>
      </c>
      <c r="C3125" s="1" t="s">
        <v>3115</v>
      </c>
      <c r="D3125" t="s">
        <v>4902</v>
      </c>
    </row>
    <row r="3126" spans="1:4" x14ac:dyDescent="0.25">
      <c r="A3126" s="4" t="str">
        <f>HYPERLINK("http://www.autodoc.ru/Web/price/art/HNTUN15751L?analog=on","HNTUN15751L")</f>
        <v>HNTUN15751L</v>
      </c>
      <c r="B3126" s="1" t="s">
        <v>4904</v>
      </c>
      <c r="C3126" s="1" t="s">
        <v>3115</v>
      </c>
      <c r="D3126" t="s">
        <v>4905</v>
      </c>
    </row>
    <row r="3127" spans="1:4" x14ac:dyDescent="0.25">
      <c r="A3127" s="4" t="str">
        <f>HYPERLINK("http://www.autodoc.ru/Web/price/art/HNTUN15751R?analog=on","HNTUN15751R")</f>
        <v>HNTUN15751R</v>
      </c>
      <c r="B3127" s="1" t="s">
        <v>4906</v>
      </c>
      <c r="C3127" s="1" t="s">
        <v>3115</v>
      </c>
      <c r="D3127" t="s">
        <v>4907</v>
      </c>
    </row>
    <row r="3128" spans="1:4" x14ac:dyDescent="0.25">
      <c r="A3128" s="4" t="str">
        <f>HYPERLINK("http://www.autodoc.ru/Web/price/art/HNTUN15790L?analog=on","HNTUN15790L")</f>
        <v>HNTUN15790L</v>
      </c>
      <c r="B3128" s="1" t="s">
        <v>4908</v>
      </c>
      <c r="C3128" s="1" t="s">
        <v>3115</v>
      </c>
      <c r="D3128" t="s">
        <v>4909</v>
      </c>
    </row>
    <row r="3129" spans="1:4" x14ac:dyDescent="0.25">
      <c r="A3129" s="4" t="str">
        <f>HYPERLINK("http://www.autodoc.ru/Web/price/art/HNTUN15790R?analog=on","HNTUN15790R")</f>
        <v>HNTUN15790R</v>
      </c>
      <c r="B3129" s="1" t="s">
        <v>4910</v>
      </c>
      <c r="C3129" s="1" t="s">
        <v>3115</v>
      </c>
      <c r="D3129" t="s">
        <v>4911</v>
      </c>
    </row>
    <row r="3130" spans="1:4" x14ac:dyDescent="0.25">
      <c r="A3130" s="4" t="str">
        <f>HYPERLINK("http://www.autodoc.ru/Web/price/art/HNTUN159A0L?analog=on","HNTUN159A0L")</f>
        <v>HNTUN159A0L</v>
      </c>
      <c r="B3130" s="1" t="s">
        <v>4912</v>
      </c>
      <c r="C3130" s="1" t="s">
        <v>3115</v>
      </c>
      <c r="D3130" t="s">
        <v>4913</v>
      </c>
    </row>
    <row r="3131" spans="1:4" x14ac:dyDescent="0.25">
      <c r="A3131" s="4" t="str">
        <f>HYPERLINK("http://www.autodoc.ru/Web/price/art/HNTUN159A0R?analog=on","HNTUN159A0R")</f>
        <v>HNTUN159A0R</v>
      </c>
      <c r="B3131" s="1" t="s">
        <v>4914</v>
      </c>
      <c r="C3131" s="1" t="s">
        <v>3115</v>
      </c>
      <c r="D3131" t="s">
        <v>4915</v>
      </c>
    </row>
    <row r="3132" spans="1:4" x14ac:dyDescent="0.25">
      <c r="A3132" s="4" t="str">
        <f>HYPERLINK("http://www.autodoc.ru/Web/price/art/HNTUN159A1L?analog=on","HNTUN159A1L")</f>
        <v>HNTUN159A1L</v>
      </c>
      <c r="B3132" s="1" t="s">
        <v>4916</v>
      </c>
      <c r="C3132" s="1" t="s">
        <v>3115</v>
      </c>
      <c r="D3132" t="s">
        <v>4913</v>
      </c>
    </row>
    <row r="3133" spans="1:4" x14ac:dyDescent="0.25">
      <c r="A3133" s="4" t="str">
        <f>HYPERLINK("http://www.autodoc.ru/Web/price/art/HNTUN159A1R?analog=on","HNTUN159A1R")</f>
        <v>HNTUN159A1R</v>
      </c>
      <c r="B3133" s="1" t="s">
        <v>4917</v>
      </c>
      <c r="C3133" s="1" t="s">
        <v>3115</v>
      </c>
      <c r="D3133" t="s">
        <v>4915</v>
      </c>
    </row>
    <row r="3134" spans="1:4" x14ac:dyDescent="0.25">
      <c r="A3134" s="4" t="str">
        <f>HYPERLINK("http://www.autodoc.ru/Web/price/art/HNTUN159B0L?analog=on","HNTUN159B0L")</f>
        <v>HNTUN159B0L</v>
      </c>
      <c r="B3134" s="1" t="s">
        <v>4918</v>
      </c>
      <c r="C3134" s="1" t="s">
        <v>3115</v>
      </c>
      <c r="D3134" t="s">
        <v>4919</v>
      </c>
    </row>
    <row r="3135" spans="1:4" x14ac:dyDescent="0.25">
      <c r="A3135" s="4" t="str">
        <f>HYPERLINK("http://www.autodoc.ru/Web/price/art/HNTUN159B0R?analog=on","HNTUN159B0R")</f>
        <v>HNTUN159B0R</v>
      </c>
      <c r="B3135" s="1" t="s">
        <v>4920</v>
      </c>
      <c r="C3135" s="1" t="s">
        <v>3115</v>
      </c>
      <c r="D3135" t="s">
        <v>4921</v>
      </c>
    </row>
    <row r="3136" spans="1:4" x14ac:dyDescent="0.25">
      <c r="A3136" s="4" t="str">
        <f>HYPERLINK("http://www.autodoc.ru/Web/price/art/HNTUN159F0P?analog=on","HNTUN159F0P")</f>
        <v>HNTUN159F0P</v>
      </c>
      <c r="B3136" s="1" t="s">
        <v>4922</v>
      </c>
      <c r="C3136" s="1" t="s">
        <v>3115</v>
      </c>
      <c r="D3136" t="s">
        <v>4923</v>
      </c>
    </row>
    <row r="3137" spans="1:4" x14ac:dyDescent="0.25">
      <c r="A3137" s="3" t="s">
        <v>4924</v>
      </c>
      <c r="B3137" s="3"/>
      <c r="C3137" s="3"/>
      <c r="D3137" s="3"/>
    </row>
    <row r="3138" spans="1:4" x14ac:dyDescent="0.25">
      <c r="A3138" s="4" t="str">
        <f>HYPERLINK("http://www.autodoc.ru/Web/price/art/HNTUN04000L?analog=on","HNTUN04000L")</f>
        <v>HNTUN04000L</v>
      </c>
      <c r="B3138" s="1" t="s">
        <v>4925</v>
      </c>
      <c r="C3138" s="1" t="s">
        <v>92</v>
      </c>
      <c r="D3138" t="s">
        <v>4926</v>
      </c>
    </row>
    <row r="3139" spans="1:4" x14ac:dyDescent="0.25">
      <c r="A3139" s="4" t="str">
        <f>HYPERLINK("http://www.autodoc.ru/Web/price/art/HNTUN04000R?analog=on","HNTUN04000R")</f>
        <v>HNTUN04000R</v>
      </c>
      <c r="B3139" s="1" t="s">
        <v>4927</v>
      </c>
      <c r="C3139" s="1" t="s">
        <v>92</v>
      </c>
      <c r="D3139" t="s">
        <v>4928</v>
      </c>
    </row>
    <row r="3140" spans="1:4" x14ac:dyDescent="0.25">
      <c r="A3140" s="4" t="str">
        <f>HYPERLINK("http://www.autodoc.ru/Web/price/art/HNTUN04001L?analog=on","HNTUN04001L")</f>
        <v>HNTUN04001L</v>
      </c>
      <c r="B3140" s="1" t="s">
        <v>4929</v>
      </c>
      <c r="C3140" s="1" t="s">
        <v>92</v>
      </c>
      <c r="D3140" t="s">
        <v>4930</v>
      </c>
    </row>
    <row r="3141" spans="1:4" x14ac:dyDescent="0.25">
      <c r="A3141" s="4" t="str">
        <f>HYPERLINK("http://www.autodoc.ru/Web/price/art/HNTUN04001R?analog=on","HNTUN04001R")</f>
        <v>HNTUN04001R</v>
      </c>
      <c r="B3141" s="1" t="s">
        <v>4931</v>
      </c>
      <c r="C3141" s="1" t="s">
        <v>92</v>
      </c>
      <c r="D3141" t="s">
        <v>4932</v>
      </c>
    </row>
    <row r="3142" spans="1:4" x14ac:dyDescent="0.25">
      <c r="A3142" s="4" t="str">
        <f>HYPERLINK("http://www.autodoc.ru/Web/price/art/HNTUN04002L?analog=on","HNTUN04002L")</f>
        <v>HNTUN04002L</v>
      </c>
      <c r="B3142" s="1" t="s">
        <v>4933</v>
      </c>
      <c r="C3142" s="1" t="s">
        <v>92</v>
      </c>
      <c r="D3142" t="s">
        <v>4934</v>
      </c>
    </row>
    <row r="3143" spans="1:4" x14ac:dyDescent="0.25">
      <c r="A3143" s="4" t="str">
        <f>HYPERLINK("http://www.autodoc.ru/Web/price/art/HNTUN04002R?analog=on","HNTUN04002R")</f>
        <v>HNTUN04002R</v>
      </c>
      <c r="B3143" s="1" t="s">
        <v>4935</v>
      </c>
      <c r="C3143" s="1" t="s">
        <v>92</v>
      </c>
      <c r="D3143" t="s">
        <v>4936</v>
      </c>
    </row>
    <row r="3144" spans="1:4" x14ac:dyDescent="0.25">
      <c r="A3144" s="4" t="str">
        <f>HYPERLINK("http://www.autodoc.ru/Web/price/art/HNTUN04003HN?analog=on","HNTUN04003HN")</f>
        <v>HNTUN04003HN</v>
      </c>
      <c r="B3144" s="1" t="s">
        <v>4937</v>
      </c>
      <c r="C3144" s="1" t="s">
        <v>92</v>
      </c>
      <c r="D3144" t="s">
        <v>4938</v>
      </c>
    </row>
    <row r="3145" spans="1:4" x14ac:dyDescent="0.25">
      <c r="A3145" s="4" t="str">
        <f>HYPERLINK("http://www.autodoc.ru/Web/price/art/HNTUN04004HN?analog=on","HNTUN04004HN")</f>
        <v>HNTUN04004HN</v>
      </c>
      <c r="B3145" s="1" t="s">
        <v>4937</v>
      </c>
      <c r="C3145" s="1" t="s">
        <v>92</v>
      </c>
      <c r="D3145" t="s">
        <v>4939</v>
      </c>
    </row>
    <row r="3146" spans="1:4" x14ac:dyDescent="0.25">
      <c r="A3146" s="4" t="str">
        <f>HYPERLINK("http://www.autodoc.ru/Web/price/art/HNTUN04004BN?analog=on","HNTUN04004BN")</f>
        <v>HNTUN04004BN</v>
      </c>
      <c r="B3146" s="1" t="s">
        <v>4937</v>
      </c>
      <c r="C3146" s="1" t="s">
        <v>92</v>
      </c>
      <c r="D3146" t="s">
        <v>4940</v>
      </c>
    </row>
    <row r="3147" spans="1:4" x14ac:dyDescent="0.25">
      <c r="A3147" s="4" t="str">
        <f>HYPERLINK("http://www.autodoc.ru/Web/price/art/HNTUN04070L?analog=on","HNTUN04070L")</f>
        <v>HNTUN04070L</v>
      </c>
      <c r="B3147" s="1" t="s">
        <v>4941</v>
      </c>
      <c r="C3147" s="1" t="s">
        <v>92</v>
      </c>
      <c r="D3147" t="s">
        <v>4789</v>
      </c>
    </row>
    <row r="3148" spans="1:4" x14ac:dyDescent="0.25">
      <c r="A3148" s="4" t="str">
        <f>HYPERLINK("http://www.autodoc.ru/Web/price/art/HNTUN04070R?analog=on","HNTUN04070R")</f>
        <v>HNTUN04070R</v>
      </c>
      <c r="B3148" s="1" t="s">
        <v>4942</v>
      </c>
      <c r="C3148" s="1" t="s">
        <v>92</v>
      </c>
      <c r="D3148" t="s">
        <v>4793</v>
      </c>
    </row>
    <row r="3149" spans="1:4" x14ac:dyDescent="0.25">
      <c r="A3149" s="4" t="str">
        <f>HYPERLINK("http://www.autodoc.ru/Web/price/art/HNTUN04071L?analog=on","HNTUN04071L")</f>
        <v>HNTUN04071L</v>
      </c>
      <c r="B3149" s="1" t="s">
        <v>4941</v>
      </c>
      <c r="C3149" s="1" t="s">
        <v>92</v>
      </c>
      <c r="D3149" t="s">
        <v>4796</v>
      </c>
    </row>
    <row r="3150" spans="1:4" x14ac:dyDescent="0.25">
      <c r="A3150" s="4" t="str">
        <f>HYPERLINK("http://www.autodoc.ru/Web/price/art/HNTUN04071R?analog=on","HNTUN04071R")</f>
        <v>HNTUN04071R</v>
      </c>
      <c r="B3150" s="1" t="s">
        <v>4942</v>
      </c>
      <c r="C3150" s="1" t="s">
        <v>92</v>
      </c>
      <c r="D3150" t="s">
        <v>4797</v>
      </c>
    </row>
    <row r="3151" spans="1:4" x14ac:dyDescent="0.25">
      <c r="A3151" s="4" t="str">
        <f>HYPERLINK("http://www.autodoc.ru/Web/price/art/HNTUN04072N?analog=on","HNTUN04072N")</f>
        <v>HNTUN04072N</v>
      </c>
      <c r="B3151" s="1" t="s">
        <v>4943</v>
      </c>
      <c r="C3151" s="1" t="s">
        <v>92</v>
      </c>
      <c r="D3151" t="s">
        <v>4944</v>
      </c>
    </row>
    <row r="3152" spans="1:4" x14ac:dyDescent="0.25">
      <c r="A3152" s="4" t="str">
        <f>HYPERLINK("http://www.autodoc.ru/Web/price/art/HNTUN04100B?analog=on","HNTUN04100B")</f>
        <v>HNTUN04100B</v>
      </c>
      <c r="B3152" s="1" t="s">
        <v>4945</v>
      </c>
      <c r="C3152" s="1" t="s">
        <v>92</v>
      </c>
      <c r="D3152" t="s">
        <v>4946</v>
      </c>
    </row>
    <row r="3153" spans="1:4" x14ac:dyDescent="0.25">
      <c r="A3153" s="4" t="str">
        <f>HYPERLINK("http://www.autodoc.ru/Web/price/art/HNTUN04101?analog=on","HNTUN04101")</f>
        <v>HNTUN04101</v>
      </c>
      <c r="B3153" s="1" t="s">
        <v>4945</v>
      </c>
      <c r="C3153" s="1" t="s">
        <v>92</v>
      </c>
      <c r="D3153" t="s">
        <v>4947</v>
      </c>
    </row>
    <row r="3154" spans="1:4" x14ac:dyDescent="0.25">
      <c r="A3154" s="4" t="str">
        <f>HYPERLINK("http://www.autodoc.ru/Web/price/art/HNTUN04160B?analog=on","HNTUN04160B")</f>
        <v>HNTUN04160B</v>
      </c>
      <c r="B3154" s="1" t="s">
        <v>4948</v>
      </c>
      <c r="C3154" s="1" t="s">
        <v>92</v>
      </c>
      <c r="D3154" t="s">
        <v>4949</v>
      </c>
    </row>
    <row r="3155" spans="1:4" x14ac:dyDescent="0.25">
      <c r="A3155" s="4" t="str">
        <f>HYPERLINK("http://www.autodoc.ru/Web/price/art/HNTUN04161?analog=on","HNTUN04161")</f>
        <v>HNTUN04161</v>
      </c>
      <c r="B3155" s="1" t="s">
        <v>4948</v>
      </c>
      <c r="C3155" s="1" t="s">
        <v>92</v>
      </c>
      <c r="D3155" t="s">
        <v>4950</v>
      </c>
    </row>
    <row r="3156" spans="1:4" x14ac:dyDescent="0.25">
      <c r="A3156" s="4" t="str">
        <f>HYPERLINK("http://www.autodoc.ru/Web/price/art/HNTUN04190B?analog=on","HNTUN04190B")</f>
        <v>HNTUN04190B</v>
      </c>
      <c r="B3156" s="1" t="s">
        <v>4951</v>
      </c>
      <c r="C3156" s="1" t="s">
        <v>92</v>
      </c>
      <c r="D3156" t="s">
        <v>4952</v>
      </c>
    </row>
    <row r="3157" spans="1:4" x14ac:dyDescent="0.25">
      <c r="A3157" s="4" t="str">
        <f>HYPERLINK("http://www.autodoc.ru/Web/price/art/HNTUN04190L?analog=on","HNTUN04190L")</f>
        <v>HNTUN04190L</v>
      </c>
      <c r="B3157" s="1" t="s">
        <v>4953</v>
      </c>
      <c r="C3157" s="1" t="s">
        <v>92</v>
      </c>
      <c r="D3157" t="s">
        <v>4818</v>
      </c>
    </row>
    <row r="3158" spans="1:4" x14ac:dyDescent="0.25">
      <c r="A3158" s="4" t="str">
        <f>HYPERLINK("http://www.autodoc.ru/Web/price/art/HNTUN04190R?analog=on","HNTUN04190R")</f>
        <v>HNTUN04190R</v>
      </c>
      <c r="B3158" s="1" t="s">
        <v>4954</v>
      </c>
      <c r="C3158" s="1" t="s">
        <v>92</v>
      </c>
      <c r="D3158" t="s">
        <v>4822</v>
      </c>
    </row>
    <row r="3159" spans="1:4" x14ac:dyDescent="0.25">
      <c r="A3159" s="4" t="str">
        <f>HYPERLINK("http://www.autodoc.ru/Web/price/art/HNTUN04191?analog=on","HNTUN04191")</f>
        <v>HNTUN04191</v>
      </c>
      <c r="B3159" s="1" t="s">
        <v>4951</v>
      </c>
      <c r="C3159" s="1" t="s">
        <v>92</v>
      </c>
      <c r="D3159" t="s">
        <v>4816</v>
      </c>
    </row>
    <row r="3160" spans="1:4" x14ac:dyDescent="0.25">
      <c r="A3160" s="4" t="str">
        <f>HYPERLINK("http://www.autodoc.ru/Web/price/art/HNTUN04195L?analog=on","HNTUN04195L")</f>
        <v>HNTUN04195L</v>
      </c>
      <c r="B3160" s="1" t="s">
        <v>4953</v>
      </c>
      <c r="C3160" s="1" t="s">
        <v>92</v>
      </c>
      <c r="D3160" t="s">
        <v>4955</v>
      </c>
    </row>
    <row r="3161" spans="1:4" x14ac:dyDescent="0.25">
      <c r="A3161" s="4" t="str">
        <f>HYPERLINK("http://www.autodoc.ru/Web/price/art/HNTUN04195R?analog=on","HNTUN04195R")</f>
        <v>HNTUN04195R</v>
      </c>
      <c r="B3161" s="1" t="s">
        <v>4954</v>
      </c>
      <c r="C3161" s="1" t="s">
        <v>92</v>
      </c>
      <c r="D3161" t="s">
        <v>4956</v>
      </c>
    </row>
    <row r="3162" spans="1:4" x14ac:dyDescent="0.25">
      <c r="A3162" s="4" t="str">
        <f>HYPERLINK("http://www.autodoc.ru/Web/price/art/HNTUN04240?analog=on","HNTUN04240")</f>
        <v>HNTUN04240</v>
      </c>
      <c r="B3162" s="1" t="s">
        <v>4957</v>
      </c>
      <c r="C3162" s="1" t="s">
        <v>92</v>
      </c>
      <c r="D3162" t="s">
        <v>4958</v>
      </c>
    </row>
    <row r="3163" spans="1:4" x14ac:dyDescent="0.25">
      <c r="A3163" s="4" t="str">
        <f>HYPERLINK("http://www.autodoc.ru/Web/price/art/HNTUN04241?analog=on","HNTUN04241")</f>
        <v>HNTUN04241</v>
      </c>
      <c r="B3163" s="1" t="s">
        <v>4957</v>
      </c>
      <c r="C3163" s="1" t="s">
        <v>92</v>
      </c>
      <c r="D3163" t="s">
        <v>4828</v>
      </c>
    </row>
    <row r="3164" spans="1:4" x14ac:dyDescent="0.25">
      <c r="A3164" s="4" t="str">
        <f>HYPERLINK("http://www.autodoc.ru/Web/price/art/HNTUN04270L?analog=on","HNTUN04270L")</f>
        <v>HNTUN04270L</v>
      </c>
      <c r="B3164" s="1" t="s">
        <v>4959</v>
      </c>
      <c r="C3164" s="1" t="s">
        <v>92</v>
      </c>
      <c r="D3164" t="s">
        <v>4960</v>
      </c>
    </row>
    <row r="3165" spans="1:4" x14ac:dyDescent="0.25">
      <c r="A3165" s="4" t="str">
        <f>HYPERLINK("http://www.autodoc.ru/Web/price/art/HNTUN04270R?analog=on","HNTUN04270R")</f>
        <v>HNTUN04270R</v>
      </c>
      <c r="B3165" s="1" t="s">
        <v>4961</v>
      </c>
      <c r="C3165" s="1" t="s">
        <v>92</v>
      </c>
      <c r="D3165" t="s">
        <v>4962</v>
      </c>
    </row>
    <row r="3166" spans="1:4" x14ac:dyDescent="0.25">
      <c r="A3166" s="4" t="str">
        <f>HYPERLINK("http://www.autodoc.ru/Web/price/art/HNTUN04271L?analog=on","HNTUN04271L")</f>
        <v>HNTUN04271L</v>
      </c>
      <c r="B3166" s="1" t="s">
        <v>4963</v>
      </c>
      <c r="C3166" s="1" t="s">
        <v>92</v>
      </c>
      <c r="D3166" t="s">
        <v>4964</v>
      </c>
    </row>
    <row r="3167" spans="1:4" x14ac:dyDescent="0.25">
      <c r="A3167" s="4" t="str">
        <f>HYPERLINK("http://www.autodoc.ru/Web/price/art/HNTUN04271R?analog=on","HNTUN04271R")</f>
        <v>HNTUN04271R</v>
      </c>
      <c r="B3167" s="1" t="s">
        <v>4965</v>
      </c>
      <c r="C3167" s="1" t="s">
        <v>92</v>
      </c>
      <c r="D3167" t="s">
        <v>4966</v>
      </c>
    </row>
    <row r="3168" spans="1:4" x14ac:dyDescent="0.25">
      <c r="A3168" s="4" t="str">
        <f>HYPERLINK("http://www.autodoc.ru/Web/price/art/HNGEZ03280Z?analog=on","HNGEZ03280Z")</f>
        <v>HNGEZ03280Z</v>
      </c>
      <c r="B3168" s="1" t="s">
        <v>2844</v>
      </c>
      <c r="C3168" s="1" t="s">
        <v>1376</v>
      </c>
      <c r="D3168" t="s">
        <v>2845</v>
      </c>
    </row>
    <row r="3169" spans="1:4" x14ac:dyDescent="0.25">
      <c r="A3169" s="4" t="str">
        <f>HYPERLINK("http://www.autodoc.ru/Web/price/art/HNTUN04300L?analog=on","HNTUN04300L")</f>
        <v>HNTUN04300L</v>
      </c>
      <c r="B3169" s="1" t="s">
        <v>4967</v>
      </c>
      <c r="C3169" s="1" t="s">
        <v>92</v>
      </c>
      <c r="D3169" t="s">
        <v>4968</v>
      </c>
    </row>
    <row r="3170" spans="1:4" x14ac:dyDescent="0.25">
      <c r="A3170" s="4" t="str">
        <f>HYPERLINK("http://www.autodoc.ru/Web/price/art/HNTUN04300R?analog=on","HNTUN04300R")</f>
        <v>HNTUN04300R</v>
      </c>
      <c r="B3170" s="1" t="s">
        <v>4969</v>
      </c>
      <c r="C3170" s="1" t="s">
        <v>92</v>
      </c>
      <c r="D3170" t="s">
        <v>4970</v>
      </c>
    </row>
    <row r="3171" spans="1:4" x14ac:dyDescent="0.25">
      <c r="A3171" s="4" t="str">
        <f>HYPERLINK("http://www.autodoc.ru/Web/price/art/HNTUN04301L?analog=on","HNTUN04301L")</f>
        <v>HNTUN04301L</v>
      </c>
      <c r="B3171" s="1" t="s">
        <v>4971</v>
      </c>
      <c r="C3171" s="1" t="s">
        <v>92</v>
      </c>
      <c r="D3171" t="s">
        <v>4840</v>
      </c>
    </row>
    <row r="3172" spans="1:4" x14ac:dyDescent="0.25">
      <c r="A3172" s="4" t="str">
        <f>HYPERLINK("http://www.autodoc.ru/Web/price/art/HNTUN04301R?analog=on","HNTUN04301R")</f>
        <v>HNTUN04301R</v>
      </c>
      <c r="B3172" s="1" t="s">
        <v>4972</v>
      </c>
      <c r="C3172" s="1" t="s">
        <v>92</v>
      </c>
      <c r="D3172" t="s">
        <v>4842</v>
      </c>
    </row>
    <row r="3173" spans="1:4" x14ac:dyDescent="0.25">
      <c r="A3173" s="4" t="str">
        <f>HYPERLINK("http://www.autodoc.ru/Web/price/art/HNTUN04310N?analog=on","HNTUN04310N")</f>
        <v>HNTUN04310N</v>
      </c>
      <c r="B3173" s="1" t="s">
        <v>4973</v>
      </c>
      <c r="C3173" s="1" t="s">
        <v>92</v>
      </c>
      <c r="D3173" t="s">
        <v>4974</v>
      </c>
    </row>
    <row r="3174" spans="1:4" x14ac:dyDescent="0.25">
      <c r="A3174" s="4" t="str">
        <f>HYPERLINK("http://www.autodoc.ru/Web/price/art/HNTUN04311N?analog=on","HNTUN04311N")</f>
        <v>HNTUN04311N</v>
      </c>
      <c r="B3174" s="1" t="s">
        <v>4973</v>
      </c>
      <c r="C3174" s="1" t="s">
        <v>92</v>
      </c>
      <c r="D3174" t="s">
        <v>4975</v>
      </c>
    </row>
    <row r="3175" spans="1:4" x14ac:dyDescent="0.25">
      <c r="A3175" s="4" t="str">
        <f>HYPERLINK("http://www.autodoc.ru/Web/price/art/HNTUN04330?analog=on","HNTUN04330")</f>
        <v>HNTUN04330</v>
      </c>
      <c r="B3175" s="1" t="s">
        <v>4976</v>
      </c>
      <c r="C3175" s="1" t="s">
        <v>92</v>
      </c>
      <c r="D3175" t="s">
        <v>4845</v>
      </c>
    </row>
    <row r="3176" spans="1:4" x14ac:dyDescent="0.25">
      <c r="A3176" s="4" t="str">
        <f>HYPERLINK("http://www.autodoc.ru/Web/price/art/HNTUN04380P?analog=on","HNTUN04380P")</f>
        <v>HNTUN04380P</v>
      </c>
      <c r="B3176" s="1" t="s">
        <v>4977</v>
      </c>
      <c r="C3176" s="1" t="s">
        <v>92</v>
      </c>
      <c r="D3176" t="s">
        <v>4978</v>
      </c>
    </row>
    <row r="3177" spans="1:4" x14ac:dyDescent="0.25">
      <c r="A3177" s="4" t="str">
        <f>HYPERLINK("http://www.autodoc.ru/Web/price/art/HNTUN04381?analog=on","HNTUN04381")</f>
        <v>HNTUN04381</v>
      </c>
      <c r="B3177" s="1" t="s">
        <v>4977</v>
      </c>
      <c r="C3177" s="1" t="s">
        <v>92</v>
      </c>
      <c r="D3177" t="s">
        <v>4847</v>
      </c>
    </row>
    <row r="3178" spans="1:4" x14ac:dyDescent="0.25">
      <c r="A3178" s="4" t="str">
        <f>HYPERLINK("http://www.autodoc.ru/Web/price/art/HNTUN04450XL?analog=on","HNTUN04450XL")</f>
        <v>HNTUN04450XL</v>
      </c>
      <c r="B3178" s="1" t="s">
        <v>4979</v>
      </c>
      <c r="C3178" s="1" t="s">
        <v>92</v>
      </c>
      <c r="D3178" t="s">
        <v>4980</v>
      </c>
    </row>
    <row r="3179" spans="1:4" x14ac:dyDescent="0.25">
      <c r="A3179" s="4" t="str">
        <f>HYPERLINK("http://www.autodoc.ru/Web/price/art/HNTUN04450XR?analog=on","HNTUN04450XR")</f>
        <v>HNTUN04450XR</v>
      </c>
      <c r="B3179" s="1" t="s">
        <v>4981</v>
      </c>
      <c r="C3179" s="1" t="s">
        <v>92</v>
      </c>
      <c r="D3179" t="s">
        <v>4982</v>
      </c>
    </row>
    <row r="3180" spans="1:4" x14ac:dyDescent="0.25">
      <c r="A3180" s="4" t="str">
        <f>HYPERLINK("http://www.autodoc.ru/Web/price/art/HNTUN04510L?analog=on","HNTUN04510L")</f>
        <v>HNTUN04510L</v>
      </c>
      <c r="B3180" s="1" t="s">
        <v>4983</v>
      </c>
      <c r="C3180" s="1" t="s">
        <v>92</v>
      </c>
      <c r="D3180" t="s">
        <v>4984</v>
      </c>
    </row>
    <row r="3181" spans="1:4" x14ac:dyDescent="0.25">
      <c r="A3181" s="4" t="str">
        <f>HYPERLINK("http://www.autodoc.ru/Web/price/art/HNTUN04510R?analog=on","HNTUN04510R")</f>
        <v>HNTUN04510R</v>
      </c>
      <c r="B3181" s="1" t="s">
        <v>4985</v>
      </c>
      <c r="C3181" s="1" t="s">
        <v>92</v>
      </c>
      <c r="D3181" t="s">
        <v>4986</v>
      </c>
    </row>
    <row r="3182" spans="1:4" x14ac:dyDescent="0.25">
      <c r="A3182" s="4" t="str">
        <f>HYPERLINK("http://www.autodoc.ru/Web/price/art/HNTUN04511L?analog=on","HNTUN04511L")</f>
        <v>HNTUN04511L</v>
      </c>
      <c r="B3182" s="1" t="s">
        <v>4987</v>
      </c>
      <c r="C3182" s="1" t="s">
        <v>92</v>
      </c>
      <c r="D3182" t="s">
        <v>4988</v>
      </c>
    </row>
    <row r="3183" spans="1:4" x14ac:dyDescent="0.25">
      <c r="A3183" s="4" t="str">
        <f>HYPERLINK("http://www.autodoc.ru/Web/price/art/HNTUN04511R?analog=on","HNTUN04511R")</f>
        <v>HNTUN04511R</v>
      </c>
      <c r="B3183" s="1" t="s">
        <v>4989</v>
      </c>
      <c r="C3183" s="1" t="s">
        <v>92</v>
      </c>
      <c r="D3183" t="s">
        <v>4990</v>
      </c>
    </row>
    <row r="3184" spans="1:4" x14ac:dyDescent="0.25">
      <c r="A3184" s="4" t="str">
        <f>HYPERLINK("http://www.autodoc.ru/Web/price/art/HNTUN04520L?analog=on","HNTUN04520L")</f>
        <v>HNTUN04520L</v>
      </c>
      <c r="B3184" s="1" t="s">
        <v>4991</v>
      </c>
      <c r="C3184" s="1" t="s">
        <v>92</v>
      </c>
      <c r="D3184" t="s">
        <v>4992</v>
      </c>
    </row>
    <row r="3185" spans="1:4" x14ac:dyDescent="0.25">
      <c r="A3185" s="4" t="str">
        <f>HYPERLINK("http://www.autodoc.ru/Web/price/art/HNTUN04520R?analog=on","HNTUN04520R")</f>
        <v>HNTUN04520R</v>
      </c>
      <c r="B3185" s="1" t="s">
        <v>4993</v>
      </c>
      <c r="C3185" s="1" t="s">
        <v>92</v>
      </c>
      <c r="D3185" t="s">
        <v>4994</v>
      </c>
    </row>
    <row r="3186" spans="1:4" x14ac:dyDescent="0.25">
      <c r="A3186" s="4" t="str">
        <f>HYPERLINK("http://www.autodoc.ru/Web/price/art/HNTUN04560L?analog=on","HNTUN04560L")</f>
        <v>HNTUN04560L</v>
      </c>
      <c r="B3186" s="1" t="s">
        <v>4995</v>
      </c>
      <c r="C3186" s="1" t="s">
        <v>92</v>
      </c>
      <c r="D3186" t="s">
        <v>4867</v>
      </c>
    </row>
    <row r="3187" spans="1:4" x14ac:dyDescent="0.25">
      <c r="A3187" s="4" t="str">
        <f>HYPERLINK("http://www.autodoc.ru/Web/price/art/HNTUN04560R?analog=on","HNTUN04560R")</f>
        <v>HNTUN04560R</v>
      </c>
      <c r="B3187" s="1" t="s">
        <v>4996</v>
      </c>
      <c r="C3187" s="1" t="s">
        <v>92</v>
      </c>
      <c r="D3187" t="s">
        <v>4869</v>
      </c>
    </row>
    <row r="3188" spans="1:4" x14ac:dyDescent="0.25">
      <c r="A3188" s="4" t="str">
        <f>HYPERLINK("http://www.autodoc.ru/Web/price/art/HNTUN04590?analog=on","HNTUN04590")</f>
        <v>HNTUN04590</v>
      </c>
      <c r="C3188" s="1" t="s">
        <v>92</v>
      </c>
      <c r="D3188" t="s">
        <v>4997</v>
      </c>
    </row>
    <row r="3189" spans="1:4" x14ac:dyDescent="0.25">
      <c r="A3189" s="4" t="str">
        <f>HYPERLINK("http://www.autodoc.ru/Web/price/art/HNTUN04600?analog=on","HNTUN04600")</f>
        <v>HNTUN04600</v>
      </c>
      <c r="B3189" s="1" t="s">
        <v>4998</v>
      </c>
      <c r="C3189" s="1" t="s">
        <v>92</v>
      </c>
      <c r="D3189" t="s">
        <v>4871</v>
      </c>
    </row>
    <row r="3190" spans="1:4" x14ac:dyDescent="0.25">
      <c r="A3190" s="4" t="str">
        <f>HYPERLINK("http://www.autodoc.ru/Web/price/art/HNTUN04630?analog=on","HNTUN04630")</f>
        <v>HNTUN04630</v>
      </c>
      <c r="B3190" s="1" t="s">
        <v>4999</v>
      </c>
      <c r="C3190" s="1" t="s">
        <v>92</v>
      </c>
      <c r="D3190" t="s">
        <v>5000</v>
      </c>
    </row>
    <row r="3191" spans="1:4" x14ac:dyDescent="0.25">
      <c r="A3191" s="4" t="str">
        <f>HYPERLINK("http://www.autodoc.ru/Web/price/art/HNTUN04640B?analog=on","HNTUN04640B")</f>
        <v>HNTUN04640B</v>
      </c>
      <c r="B3191" s="1" t="s">
        <v>5001</v>
      </c>
      <c r="C3191" s="1" t="s">
        <v>92</v>
      </c>
      <c r="D3191" t="s">
        <v>5002</v>
      </c>
    </row>
    <row r="3192" spans="1:4" x14ac:dyDescent="0.25">
      <c r="A3192" s="4" t="str">
        <f>HYPERLINK("http://www.autodoc.ru/Web/price/art/HNTUN04641X?analog=on","HNTUN04641X")</f>
        <v>HNTUN04641X</v>
      </c>
      <c r="B3192" s="1" t="s">
        <v>5001</v>
      </c>
      <c r="C3192" s="1" t="s">
        <v>92</v>
      </c>
      <c r="D3192" t="s">
        <v>5003</v>
      </c>
    </row>
    <row r="3193" spans="1:4" x14ac:dyDescent="0.25">
      <c r="A3193" s="4" t="str">
        <f>HYPERLINK("http://www.autodoc.ru/Web/price/art/HNTUN04700?analog=on","HNTUN04700")</f>
        <v>HNTUN04700</v>
      </c>
      <c r="B3193" s="1" t="s">
        <v>5004</v>
      </c>
      <c r="C3193" s="1" t="s">
        <v>92</v>
      </c>
      <c r="D3193" t="s">
        <v>5005</v>
      </c>
    </row>
    <row r="3194" spans="1:4" x14ac:dyDescent="0.25">
      <c r="A3194" s="4" t="str">
        <f>HYPERLINK("http://www.autodoc.ru/Web/price/art/HNTUN04701?analog=on","HNTUN04701")</f>
        <v>HNTUN04701</v>
      </c>
      <c r="B3194" s="1" t="s">
        <v>5004</v>
      </c>
      <c r="C3194" s="1" t="s">
        <v>92</v>
      </c>
      <c r="D3194" t="s">
        <v>5006</v>
      </c>
    </row>
    <row r="3195" spans="1:4" x14ac:dyDescent="0.25">
      <c r="A3195" s="4" t="str">
        <f>HYPERLINK("http://www.autodoc.ru/Web/price/art/HNTUN04740L?analog=on","HNTUN04740L")</f>
        <v>HNTUN04740L</v>
      </c>
      <c r="B3195" s="1" t="s">
        <v>5007</v>
      </c>
      <c r="C3195" s="1" t="s">
        <v>92</v>
      </c>
      <c r="D3195" t="s">
        <v>4887</v>
      </c>
    </row>
    <row r="3196" spans="1:4" x14ac:dyDescent="0.25">
      <c r="A3196" s="4" t="str">
        <f>HYPERLINK("http://www.autodoc.ru/Web/price/art/HNTUN04740R?analog=on","HNTUN04740R")</f>
        <v>HNTUN04740R</v>
      </c>
      <c r="B3196" s="1" t="s">
        <v>5008</v>
      </c>
      <c r="C3196" s="1" t="s">
        <v>92</v>
      </c>
      <c r="D3196" t="s">
        <v>4891</v>
      </c>
    </row>
    <row r="3197" spans="1:4" x14ac:dyDescent="0.25">
      <c r="A3197" s="4" t="str">
        <f>HYPERLINK("http://www.autodoc.ru/Web/price/art/HNTUN04741L?analog=on","HNTUN04741L")</f>
        <v>HNTUN04741L</v>
      </c>
      <c r="B3197" s="1" t="s">
        <v>5007</v>
      </c>
      <c r="C3197" s="1" t="s">
        <v>92</v>
      </c>
      <c r="D3197" t="s">
        <v>4895</v>
      </c>
    </row>
    <row r="3198" spans="1:4" x14ac:dyDescent="0.25">
      <c r="A3198" s="4" t="str">
        <f>HYPERLINK("http://www.autodoc.ru/Web/price/art/HNTUN04741R?analog=on","HNTUN04741R")</f>
        <v>HNTUN04741R</v>
      </c>
      <c r="B3198" s="1" t="s">
        <v>5008</v>
      </c>
      <c r="C3198" s="1" t="s">
        <v>92</v>
      </c>
      <c r="D3198" t="s">
        <v>4897</v>
      </c>
    </row>
    <row r="3199" spans="1:4" x14ac:dyDescent="0.25">
      <c r="A3199" s="4" t="str">
        <f>HYPERLINK("http://www.autodoc.ru/Web/price/art/HNTUN04742RHN?analog=on","HNTUN04742RHN")</f>
        <v>HNTUN04742RHN</v>
      </c>
      <c r="B3199" s="1" t="s">
        <v>5009</v>
      </c>
      <c r="C3199" s="1" t="s">
        <v>92</v>
      </c>
      <c r="D3199" t="s">
        <v>5010</v>
      </c>
    </row>
    <row r="3200" spans="1:4" x14ac:dyDescent="0.25">
      <c r="A3200" s="4" t="str">
        <f>HYPERLINK("http://www.autodoc.ru/Web/price/art/HNTUN048B0?analog=on","HNTUN048B0")</f>
        <v>HNTUN048B0</v>
      </c>
      <c r="B3200" s="1" t="s">
        <v>5011</v>
      </c>
      <c r="C3200" s="1" t="s">
        <v>92</v>
      </c>
      <c r="D3200" t="s">
        <v>5012</v>
      </c>
    </row>
    <row r="3201" spans="1:4" x14ac:dyDescent="0.25">
      <c r="A3201" s="4" t="str">
        <f>HYPERLINK("http://www.autodoc.ru/Web/price/art/HNTUN04880?analog=on","HNTUN04880")</f>
        <v>HNTUN04880</v>
      </c>
      <c r="B3201" s="1" t="s">
        <v>5013</v>
      </c>
      <c r="C3201" s="1" t="s">
        <v>92</v>
      </c>
      <c r="D3201" t="s">
        <v>5014</v>
      </c>
    </row>
    <row r="3202" spans="1:4" x14ac:dyDescent="0.25">
      <c r="A3202" s="4" t="str">
        <f>HYPERLINK("http://www.autodoc.ru/Web/price/art/HNTUN049A0L?analog=on","HNTUN049A0L")</f>
        <v>HNTUN049A0L</v>
      </c>
      <c r="B3202" s="1" t="s">
        <v>5015</v>
      </c>
      <c r="C3202" s="1" t="s">
        <v>92</v>
      </c>
      <c r="D3202" t="s">
        <v>5016</v>
      </c>
    </row>
    <row r="3203" spans="1:4" x14ac:dyDescent="0.25">
      <c r="A3203" s="4" t="str">
        <f>HYPERLINK("http://www.autodoc.ru/Web/price/art/HNTUN049A0R?analog=on","HNTUN049A0R")</f>
        <v>HNTUN049A0R</v>
      </c>
      <c r="B3203" s="1" t="s">
        <v>5017</v>
      </c>
      <c r="C3203" s="1" t="s">
        <v>92</v>
      </c>
      <c r="D3203" t="s">
        <v>5018</v>
      </c>
    </row>
    <row r="3204" spans="1:4" x14ac:dyDescent="0.25">
      <c r="A3204" s="4" t="str">
        <f>HYPERLINK("http://www.autodoc.ru/Web/price/art/HNTUN04911?analog=on","HNTUN04911")</f>
        <v>HNTUN04911</v>
      </c>
      <c r="B3204" s="1" t="s">
        <v>5019</v>
      </c>
      <c r="C3204" s="1" t="s">
        <v>92</v>
      </c>
      <c r="D3204" t="s">
        <v>5020</v>
      </c>
    </row>
    <row r="3205" spans="1:4" x14ac:dyDescent="0.25">
      <c r="A3205" s="4" t="str">
        <f>HYPERLINK("http://www.autodoc.ru/Web/price/art/HNTUN049A1L?analog=on","HNTUN049A1L")</f>
        <v>HNTUN049A1L</v>
      </c>
      <c r="B3205" s="1" t="s">
        <v>5015</v>
      </c>
      <c r="C3205" s="1" t="s">
        <v>92</v>
      </c>
      <c r="D3205" t="s">
        <v>5021</v>
      </c>
    </row>
    <row r="3206" spans="1:4" x14ac:dyDescent="0.25">
      <c r="A3206" s="4" t="str">
        <f>HYPERLINK("http://www.autodoc.ru/Web/price/art/HNTUN049A1R?analog=on","HNTUN049A1R")</f>
        <v>HNTUN049A1R</v>
      </c>
      <c r="B3206" s="1" t="s">
        <v>5017</v>
      </c>
      <c r="C3206" s="1" t="s">
        <v>92</v>
      </c>
      <c r="D3206" t="s">
        <v>5022</v>
      </c>
    </row>
    <row r="3207" spans="1:4" x14ac:dyDescent="0.25">
      <c r="A3207" s="4" t="str">
        <f>HYPERLINK("http://www.autodoc.ru/Web/price/art/HNTUN04920?analog=on","HNTUN04920")</f>
        <v>HNTUN04920</v>
      </c>
      <c r="B3207" s="1" t="s">
        <v>5023</v>
      </c>
      <c r="C3207" s="1" t="s">
        <v>92</v>
      </c>
      <c r="D3207" t="s">
        <v>5024</v>
      </c>
    </row>
    <row r="3208" spans="1:4" x14ac:dyDescent="0.25">
      <c r="A3208" s="4" t="str">
        <f>HYPERLINK("http://www.autodoc.ru/Web/price/art/HNTUN04931?analog=on","HNTUN04931")</f>
        <v>HNTUN04931</v>
      </c>
      <c r="B3208" s="1" t="s">
        <v>5025</v>
      </c>
      <c r="C3208" s="1" t="s">
        <v>92</v>
      </c>
      <c r="D3208" t="s">
        <v>5026</v>
      </c>
    </row>
    <row r="3209" spans="1:4" x14ac:dyDescent="0.25">
      <c r="A3209" s="4" t="str">
        <f>HYPERLINK("http://www.autodoc.ru/Web/price/art/HNTUN04932?analog=on","HNTUN04932")</f>
        <v>HNTUN04932</v>
      </c>
      <c r="B3209" s="1" t="s">
        <v>5025</v>
      </c>
      <c r="C3209" s="1" t="s">
        <v>92</v>
      </c>
      <c r="D3209" t="s">
        <v>5027</v>
      </c>
    </row>
    <row r="3210" spans="1:4" x14ac:dyDescent="0.25">
      <c r="A3210" s="4" t="str">
        <f>HYPERLINK("http://www.autodoc.ru/Web/price/art/HNTUN049D0?analog=on","HNTUN049D0")</f>
        <v>HNTUN049D0</v>
      </c>
      <c r="B3210" s="1" t="s">
        <v>5028</v>
      </c>
      <c r="C3210" s="1" t="s">
        <v>92</v>
      </c>
      <c r="D3210" t="s">
        <v>5029</v>
      </c>
    </row>
    <row r="3211" spans="1:4" x14ac:dyDescent="0.25">
      <c r="A3211" s="4" t="str">
        <f>HYPERLINK("http://www.autodoc.ru/Web/price/art/HNTUN049E0?analog=on","HNTUN049E0")</f>
        <v>HNTUN049E0</v>
      </c>
      <c r="B3211" s="1" t="s">
        <v>5030</v>
      </c>
      <c r="C3211" s="1" t="s">
        <v>92</v>
      </c>
      <c r="D3211" t="s">
        <v>5031</v>
      </c>
    </row>
    <row r="3212" spans="1:4" x14ac:dyDescent="0.25">
      <c r="A3212" s="4" t="str">
        <f>HYPERLINK("http://www.autodoc.ru/Web/price/art/HNTUN049E1?analog=on","HNTUN049E1")</f>
        <v>HNTUN049E1</v>
      </c>
      <c r="B3212" s="1" t="s">
        <v>5032</v>
      </c>
      <c r="C3212" s="1" t="s">
        <v>92</v>
      </c>
      <c r="D3212" t="s">
        <v>5033</v>
      </c>
    </row>
    <row r="3213" spans="1:4" x14ac:dyDescent="0.25">
      <c r="A3213" s="4" t="str">
        <f>HYPERLINK("http://www.autodoc.ru/Web/price/art/HNTUN049F0?analog=on","HNTUN049F0")</f>
        <v>HNTUN049F0</v>
      </c>
      <c r="B3213" s="1" t="s">
        <v>5034</v>
      </c>
      <c r="C3213" s="1" t="s">
        <v>5035</v>
      </c>
      <c r="D3213" t="s">
        <v>5036</v>
      </c>
    </row>
    <row r="3214" spans="1:4" x14ac:dyDescent="0.25">
      <c r="A3214" s="4" t="str">
        <f>HYPERLINK("http://www.autodoc.ru/Web/price/art/HNTUN04970?analog=on","HNTUN04970")</f>
        <v>HNTUN04970</v>
      </c>
      <c r="B3214" s="1" t="s">
        <v>5037</v>
      </c>
      <c r="C3214" s="1" t="s">
        <v>92</v>
      </c>
      <c r="D3214" t="s">
        <v>5038</v>
      </c>
    </row>
    <row r="3215" spans="1:4" x14ac:dyDescent="0.25">
      <c r="A3215" s="3" t="s">
        <v>5039</v>
      </c>
      <c r="B3215" s="3"/>
      <c r="C3215" s="3"/>
      <c r="D3215" s="3"/>
    </row>
    <row r="3216" spans="1:4" x14ac:dyDescent="0.25">
      <c r="A3216" s="4" t="str">
        <f>HYPERLINK("http://www.autodoc.ru/Web/price/art/HNVER06000L?analog=on","HNVER06000L")</f>
        <v>HNVER06000L</v>
      </c>
      <c r="B3216" s="1" t="s">
        <v>5040</v>
      </c>
      <c r="C3216" s="1" t="s">
        <v>262</v>
      </c>
      <c r="D3216" t="s">
        <v>5041</v>
      </c>
    </row>
    <row r="3217" spans="1:4" x14ac:dyDescent="0.25">
      <c r="A3217" s="4" t="str">
        <f>HYPERLINK("http://www.autodoc.ru/Web/price/art/HNVER06000R?analog=on","HNVER06000R")</f>
        <v>HNVER06000R</v>
      </c>
      <c r="B3217" s="1" t="s">
        <v>5042</v>
      </c>
      <c r="C3217" s="1" t="s">
        <v>262</v>
      </c>
      <c r="D3217" t="s">
        <v>5043</v>
      </c>
    </row>
    <row r="3218" spans="1:4" x14ac:dyDescent="0.25">
      <c r="A3218" s="4" t="str">
        <f>HYPERLINK("http://www.autodoc.ru/Web/price/art/HNVER06001L?analog=on","HNVER06001L")</f>
        <v>HNVER06001L</v>
      </c>
      <c r="B3218" s="1" t="s">
        <v>5040</v>
      </c>
      <c r="C3218" s="1" t="s">
        <v>262</v>
      </c>
      <c r="D3218" t="s">
        <v>5044</v>
      </c>
    </row>
    <row r="3219" spans="1:4" x14ac:dyDescent="0.25">
      <c r="A3219" s="4" t="str">
        <f>HYPERLINK("http://www.autodoc.ru/Web/price/art/HNVER06001R?analog=on","HNVER06001R")</f>
        <v>HNVER06001R</v>
      </c>
      <c r="B3219" s="1" t="s">
        <v>5042</v>
      </c>
      <c r="C3219" s="1" t="s">
        <v>262</v>
      </c>
      <c r="D3219" t="s">
        <v>5045</v>
      </c>
    </row>
    <row r="3220" spans="1:4" x14ac:dyDescent="0.25">
      <c r="A3220" s="4" t="str">
        <f>HYPERLINK("http://www.autodoc.ru/Web/price/art/HNVER06002L?analog=on","HNVER06002L")</f>
        <v>HNVER06002L</v>
      </c>
      <c r="B3220" s="1" t="s">
        <v>5040</v>
      </c>
      <c r="C3220" s="1" t="s">
        <v>262</v>
      </c>
      <c r="D3220" t="s">
        <v>5046</v>
      </c>
    </row>
    <row r="3221" spans="1:4" x14ac:dyDescent="0.25">
      <c r="A3221" s="4" t="str">
        <f>HYPERLINK("http://www.autodoc.ru/Web/price/art/HNVER06002R?analog=on","HNVER06002R")</f>
        <v>HNVER06002R</v>
      </c>
      <c r="B3221" s="1" t="s">
        <v>5042</v>
      </c>
      <c r="C3221" s="1" t="s">
        <v>262</v>
      </c>
      <c r="D3221" t="s">
        <v>5047</v>
      </c>
    </row>
    <row r="3222" spans="1:4" x14ac:dyDescent="0.25">
      <c r="A3222" s="4" t="str">
        <f>HYPERLINK("http://www.autodoc.ru/Web/price/art/HNVER06070L?analog=on","HNVER06070L")</f>
        <v>HNVER06070L</v>
      </c>
      <c r="B3222" s="1" t="s">
        <v>5048</v>
      </c>
      <c r="C3222" s="1" t="s">
        <v>262</v>
      </c>
      <c r="D3222" t="s">
        <v>5049</v>
      </c>
    </row>
    <row r="3223" spans="1:4" x14ac:dyDescent="0.25">
      <c r="A3223" s="4" t="str">
        <f>HYPERLINK("http://www.autodoc.ru/Web/price/art/HNVER06070R?analog=on","HNVER06070R")</f>
        <v>HNVER06070R</v>
      </c>
      <c r="B3223" s="1" t="s">
        <v>5050</v>
      </c>
      <c r="C3223" s="1" t="s">
        <v>262</v>
      </c>
      <c r="D3223" t="s">
        <v>5051</v>
      </c>
    </row>
    <row r="3224" spans="1:4" x14ac:dyDescent="0.25">
      <c r="A3224" s="4" t="str">
        <f>HYPERLINK("http://www.autodoc.ru/Web/price/art/HNVER06071L?analog=on","HNVER06071L")</f>
        <v>HNVER06071L</v>
      </c>
      <c r="B3224" s="1" t="s">
        <v>5048</v>
      </c>
      <c r="C3224" s="1" t="s">
        <v>262</v>
      </c>
      <c r="D3224" t="s">
        <v>5052</v>
      </c>
    </row>
    <row r="3225" spans="1:4" x14ac:dyDescent="0.25">
      <c r="A3225" s="4" t="str">
        <f>HYPERLINK("http://www.autodoc.ru/Web/price/art/HNVER06071R?analog=on","HNVER06071R")</f>
        <v>HNVER06071R</v>
      </c>
      <c r="B3225" s="1" t="s">
        <v>5050</v>
      </c>
      <c r="C3225" s="1" t="s">
        <v>262</v>
      </c>
      <c r="D3225" t="s">
        <v>5053</v>
      </c>
    </row>
    <row r="3226" spans="1:4" x14ac:dyDescent="0.25">
      <c r="A3226" s="4" t="str">
        <f>HYPERLINK("http://www.autodoc.ru/Web/price/art/HNVER06100HB?analog=on","HNVER06100HB")</f>
        <v>HNVER06100HB</v>
      </c>
      <c r="B3226" s="1" t="s">
        <v>5054</v>
      </c>
      <c r="C3226" s="1" t="s">
        <v>262</v>
      </c>
      <c r="D3226" t="s">
        <v>5055</v>
      </c>
    </row>
    <row r="3227" spans="1:4" x14ac:dyDescent="0.25">
      <c r="A3227" s="4" t="str">
        <f>HYPERLINK("http://www.autodoc.ru/Web/price/art/HNVER06101HB?analog=on","HNVER06101HB")</f>
        <v>HNVER06101HB</v>
      </c>
      <c r="B3227" s="1" t="s">
        <v>5054</v>
      </c>
      <c r="C3227" s="1" t="s">
        <v>262</v>
      </c>
      <c r="D3227" t="s">
        <v>5056</v>
      </c>
    </row>
    <row r="3228" spans="1:4" x14ac:dyDescent="0.25">
      <c r="A3228" s="4" t="str">
        <f>HYPERLINK("http://www.autodoc.ru/Web/price/art/HNVER06160B?analog=on","HNVER06160B")</f>
        <v>HNVER06160B</v>
      </c>
      <c r="B3228" s="1" t="s">
        <v>5057</v>
      </c>
      <c r="C3228" s="1" t="s">
        <v>262</v>
      </c>
      <c r="D3228" t="s">
        <v>5058</v>
      </c>
    </row>
    <row r="3229" spans="1:4" x14ac:dyDescent="0.25">
      <c r="A3229" s="4" t="str">
        <f>HYPERLINK("http://www.autodoc.ru/Web/price/art/HNVER06161B?analog=on","HNVER06161B")</f>
        <v>HNVER06161B</v>
      </c>
      <c r="B3229" s="1" t="s">
        <v>5057</v>
      </c>
      <c r="C3229" s="1" t="s">
        <v>262</v>
      </c>
      <c r="D3229" t="s">
        <v>5059</v>
      </c>
    </row>
    <row r="3230" spans="1:4" x14ac:dyDescent="0.25">
      <c r="A3230" s="4" t="str">
        <f>HYPERLINK("http://www.autodoc.ru/Web/price/art/HNVER06162?analog=on","HNVER06162")</f>
        <v>HNVER06162</v>
      </c>
      <c r="B3230" s="1" t="s">
        <v>5057</v>
      </c>
      <c r="C3230" s="1" t="s">
        <v>262</v>
      </c>
      <c r="D3230" t="s">
        <v>5060</v>
      </c>
    </row>
    <row r="3231" spans="1:4" x14ac:dyDescent="0.25">
      <c r="A3231" s="4" t="str">
        <f>HYPERLINK("http://www.autodoc.ru/Web/price/art/HNVER06190B?analog=on","HNVER06190B")</f>
        <v>HNVER06190B</v>
      </c>
      <c r="B3231" s="1" t="s">
        <v>5061</v>
      </c>
      <c r="C3231" s="1" t="s">
        <v>262</v>
      </c>
      <c r="D3231" t="s">
        <v>5062</v>
      </c>
    </row>
    <row r="3232" spans="1:4" x14ac:dyDescent="0.25">
      <c r="A3232" s="4" t="str">
        <f>HYPERLINK("http://www.autodoc.ru/Web/price/art/HNVER06191?analog=on","HNVER06191")</f>
        <v>HNVER06191</v>
      </c>
      <c r="B3232" s="1" t="s">
        <v>5061</v>
      </c>
      <c r="C3232" s="1" t="s">
        <v>262</v>
      </c>
      <c r="D3232" t="s">
        <v>5063</v>
      </c>
    </row>
    <row r="3233" spans="1:4" x14ac:dyDescent="0.25">
      <c r="A3233" s="4" t="str">
        <f>HYPERLINK("http://www.autodoc.ru/Web/price/art/HNVER06220?analog=on","HNVER06220")</f>
        <v>HNVER06220</v>
      </c>
      <c r="B3233" s="1" t="s">
        <v>5064</v>
      </c>
      <c r="C3233" s="1" t="s">
        <v>262</v>
      </c>
      <c r="D3233" t="s">
        <v>5065</v>
      </c>
    </row>
    <row r="3234" spans="1:4" x14ac:dyDescent="0.25">
      <c r="A3234" s="4" t="str">
        <f>HYPERLINK("http://www.autodoc.ru/Web/price/art/HNVER06240?analog=on","HNVER06240")</f>
        <v>HNVER06240</v>
      </c>
      <c r="B3234" s="1" t="s">
        <v>5066</v>
      </c>
      <c r="C3234" s="1" t="s">
        <v>262</v>
      </c>
      <c r="D3234" t="s">
        <v>5067</v>
      </c>
    </row>
    <row r="3235" spans="1:4" x14ac:dyDescent="0.25">
      <c r="A3235" s="4" t="str">
        <f>HYPERLINK("http://www.autodoc.ru/Web/price/art/HNVER06241?analog=on","HNVER06241")</f>
        <v>HNVER06241</v>
      </c>
      <c r="B3235" s="1" t="s">
        <v>5068</v>
      </c>
      <c r="C3235" s="1" t="s">
        <v>262</v>
      </c>
      <c r="D3235" t="s">
        <v>5069</v>
      </c>
    </row>
    <row r="3236" spans="1:4" x14ac:dyDescent="0.25">
      <c r="A3236" s="4" t="str">
        <f>HYPERLINK("http://www.autodoc.ru/Web/price/art/HNVER06270L?analog=on","HNVER06270L")</f>
        <v>HNVER06270L</v>
      </c>
      <c r="B3236" s="1" t="s">
        <v>5070</v>
      </c>
      <c r="C3236" s="1" t="s">
        <v>262</v>
      </c>
      <c r="D3236" t="s">
        <v>5071</v>
      </c>
    </row>
    <row r="3237" spans="1:4" x14ac:dyDescent="0.25">
      <c r="A3237" s="4" t="str">
        <f>HYPERLINK("http://www.autodoc.ru/Web/price/art/HNVER06270R?analog=on","HNVER06270R")</f>
        <v>HNVER06270R</v>
      </c>
      <c r="B3237" s="1" t="s">
        <v>5072</v>
      </c>
      <c r="C3237" s="1" t="s">
        <v>262</v>
      </c>
      <c r="D3237" t="s">
        <v>5073</v>
      </c>
    </row>
    <row r="3238" spans="1:4" x14ac:dyDescent="0.25">
      <c r="A3238" s="4" t="str">
        <f>HYPERLINK("http://www.autodoc.ru/Web/price/art/HNVER06300L?analog=on","HNVER06300L")</f>
        <v>HNVER06300L</v>
      </c>
      <c r="B3238" s="1" t="s">
        <v>5074</v>
      </c>
      <c r="C3238" s="1" t="s">
        <v>262</v>
      </c>
      <c r="D3238" t="s">
        <v>5075</v>
      </c>
    </row>
    <row r="3239" spans="1:4" x14ac:dyDescent="0.25">
      <c r="A3239" s="4" t="str">
        <f>HYPERLINK("http://www.autodoc.ru/Web/price/art/HNVER06300R?analog=on","HNVER06300R")</f>
        <v>HNVER06300R</v>
      </c>
      <c r="B3239" s="1" t="s">
        <v>5076</v>
      </c>
      <c r="C3239" s="1" t="s">
        <v>262</v>
      </c>
      <c r="D3239" t="s">
        <v>5077</v>
      </c>
    </row>
    <row r="3240" spans="1:4" x14ac:dyDescent="0.25">
      <c r="A3240" s="4" t="str">
        <f>HYPERLINK("http://www.autodoc.ru/Web/price/art/HNVER06301L?analog=on","HNVER06301L")</f>
        <v>HNVER06301L</v>
      </c>
      <c r="B3240" s="1" t="s">
        <v>5074</v>
      </c>
      <c r="C3240" s="1" t="s">
        <v>262</v>
      </c>
      <c r="D3240" t="s">
        <v>5078</v>
      </c>
    </row>
    <row r="3241" spans="1:4" x14ac:dyDescent="0.25">
      <c r="A3241" s="4" t="str">
        <f>HYPERLINK("http://www.autodoc.ru/Web/price/art/HNVER06301R?analog=on","HNVER06301R")</f>
        <v>HNVER06301R</v>
      </c>
      <c r="B3241" s="1" t="s">
        <v>5076</v>
      </c>
      <c r="C3241" s="1" t="s">
        <v>262</v>
      </c>
      <c r="D3241" t="s">
        <v>5079</v>
      </c>
    </row>
    <row r="3242" spans="1:4" x14ac:dyDescent="0.25">
      <c r="A3242" s="4" t="str">
        <f>HYPERLINK("http://www.autodoc.ru/Web/price/art/HNVER06302L?analog=on","HNVER06302L")</f>
        <v>HNVER06302L</v>
      </c>
      <c r="B3242" s="1" t="s">
        <v>5074</v>
      </c>
      <c r="C3242" s="1" t="s">
        <v>262</v>
      </c>
      <c r="D3242" t="s">
        <v>5080</v>
      </c>
    </row>
    <row r="3243" spans="1:4" x14ac:dyDescent="0.25">
      <c r="A3243" s="4" t="str">
        <f>HYPERLINK("http://www.autodoc.ru/Web/price/art/HNVER06302R?analog=on","HNVER06302R")</f>
        <v>HNVER06302R</v>
      </c>
      <c r="B3243" s="1" t="s">
        <v>5076</v>
      </c>
      <c r="C3243" s="1" t="s">
        <v>262</v>
      </c>
      <c r="D3243" t="s">
        <v>5081</v>
      </c>
    </row>
    <row r="3244" spans="1:4" x14ac:dyDescent="0.25">
      <c r="A3244" s="4" t="str">
        <f>HYPERLINK("http://www.autodoc.ru/Web/price/art/HNVER06310N?analog=on","HNVER06310N")</f>
        <v>HNVER06310N</v>
      </c>
      <c r="B3244" s="1" t="s">
        <v>5082</v>
      </c>
      <c r="C3244" s="1" t="s">
        <v>262</v>
      </c>
      <c r="D3244" t="s">
        <v>5083</v>
      </c>
    </row>
    <row r="3245" spans="1:4" x14ac:dyDescent="0.25">
      <c r="A3245" s="4" t="str">
        <f>HYPERLINK("http://www.autodoc.ru/Web/price/art/HNVER06330?analog=on","HNVER06330")</f>
        <v>HNVER06330</v>
      </c>
      <c r="B3245" s="1" t="s">
        <v>5084</v>
      </c>
      <c r="C3245" s="1" t="s">
        <v>262</v>
      </c>
      <c r="D3245" t="s">
        <v>5085</v>
      </c>
    </row>
    <row r="3246" spans="1:4" x14ac:dyDescent="0.25">
      <c r="A3246" s="4" t="str">
        <f>HYPERLINK("http://www.autodoc.ru/Web/price/art/HNVER06380?analog=on","HNVER06380")</f>
        <v>HNVER06380</v>
      </c>
      <c r="B3246" s="1" t="s">
        <v>5086</v>
      </c>
      <c r="C3246" s="1" t="s">
        <v>262</v>
      </c>
      <c r="D3246" t="s">
        <v>5087</v>
      </c>
    </row>
    <row r="3247" spans="1:4" x14ac:dyDescent="0.25">
      <c r="A3247" s="4" t="str">
        <f>HYPERLINK("http://www.autodoc.ru/Web/price/art/HNVER06381?analog=on","HNVER06381")</f>
        <v>HNVER06381</v>
      </c>
      <c r="B3247" s="1" t="s">
        <v>5088</v>
      </c>
      <c r="C3247" s="1" t="s">
        <v>262</v>
      </c>
      <c r="D3247" t="s">
        <v>5089</v>
      </c>
    </row>
    <row r="3248" spans="1:4" x14ac:dyDescent="0.25">
      <c r="A3248" s="4" t="str">
        <f>HYPERLINK("http://www.autodoc.ru/Web/price/art/HNVER06450XL?analog=on","HNVER06450XL")</f>
        <v>HNVER06450XL</v>
      </c>
      <c r="B3248" s="1" t="s">
        <v>5090</v>
      </c>
      <c r="C3248" s="1" t="s">
        <v>262</v>
      </c>
      <c r="D3248" t="s">
        <v>5091</v>
      </c>
    </row>
    <row r="3249" spans="1:4" x14ac:dyDescent="0.25">
      <c r="A3249" s="4" t="str">
        <f>HYPERLINK("http://www.autodoc.ru/Web/price/art/HNVER06450XR?analog=on","HNVER06450XR")</f>
        <v>HNVER06450XR</v>
      </c>
      <c r="B3249" s="1" t="s">
        <v>5092</v>
      </c>
      <c r="C3249" s="1" t="s">
        <v>262</v>
      </c>
      <c r="D3249" t="s">
        <v>5093</v>
      </c>
    </row>
    <row r="3250" spans="1:4" x14ac:dyDescent="0.25">
      <c r="A3250" s="4" t="str">
        <f>HYPERLINK("http://www.autodoc.ru/Web/price/art/HNVER06451L?analog=on","HNVER06451L")</f>
        <v>HNVER06451L</v>
      </c>
      <c r="B3250" s="1" t="s">
        <v>5094</v>
      </c>
      <c r="C3250" s="1" t="s">
        <v>262</v>
      </c>
      <c r="D3250" t="s">
        <v>5095</v>
      </c>
    </row>
    <row r="3251" spans="1:4" x14ac:dyDescent="0.25">
      <c r="A3251" s="4" t="str">
        <f>HYPERLINK("http://www.autodoc.ru/Web/price/art/HNVER06451R?analog=on","HNVER06451R")</f>
        <v>HNVER06451R</v>
      </c>
      <c r="B3251" s="1" t="s">
        <v>5096</v>
      </c>
      <c r="C3251" s="1" t="s">
        <v>262</v>
      </c>
      <c r="D3251" t="s">
        <v>5097</v>
      </c>
    </row>
    <row r="3252" spans="1:4" x14ac:dyDescent="0.25">
      <c r="A3252" s="4" t="str">
        <f>HYPERLINK("http://www.autodoc.ru/Web/price/art/HNVER06452L?analog=on","HNVER06452L")</f>
        <v>HNVER06452L</v>
      </c>
      <c r="B3252" s="1" t="s">
        <v>5090</v>
      </c>
      <c r="C3252" s="1" t="s">
        <v>262</v>
      </c>
      <c r="D3252" t="s">
        <v>5098</v>
      </c>
    </row>
    <row r="3253" spans="1:4" x14ac:dyDescent="0.25">
      <c r="A3253" s="4" t="str">
        <f>HYPERLINK("http://www.autodoc.ru/Web/price/art/HNVER06452R?analog=on","HNVER06452R")</f>
        <v>HNVER06452R</v>
      </c>
      <c r="B3253" s="1" t="s">
        <v>5092</v>
      </c>
      <c r="C3253" s="1" t="s">
        <v>262</v>
      </c>
      <c r="D3253" t="s">
        <v>5099</v>
      </c>
    </row>
    <row r="3254" spans="1:4" x14ac:dyDescent="0.25">
      <c r="A3254" s="4" t="str">
        <f>HYPERLINK("http://www.autodoc.ru/Web/price/art/HNVER06640X?analog=on","HNVER06640X")</f>
        <v>HNVER06640X</v>
      </c>
      <c r="B3254" s="1" t="s">
        <v>5100</v>
      </c>
      <c r="C3254" s="1" t="s">
        <v>262</v>
      </c>
      <c r="D3254" t="s">
        <v>5101</v>
      </c>
    </row>
    <row r="3255" spans="1:4" x14ac:dyDescent="0.25">
      <c r="A3255" s="4" t="str">
        <f>HYPERLINK("http://www.autodoc.ru/Web/price/art/HNVER06641?analog=on","HNVER06641")</f>
        <v>HNVER06641</v>
      </c>
      <c r="B3255" s="1" t="s">
        <v>5100</v>
      </c>
      <c r="C3255" s="1" t="s">
        <v>262</v>
      </c>
      <c r="D3255" t="s">
        <v>5102</v>
      </c>
    </row>
    <row r="3256" spans="1:4" x14ac:dyDescent="0.25">
      <c r="A3256" s="4" t="str">
        <f>HYPERLINK("http://www.autodoc.ru/Web/price/art/HNVER06642?analog=on","HNVER06642")</f>
        <v>HNVER06642</v>
      </c>
      <c r="B3256" s="1" t="s">
        <v>5100</v>
      </c>
      <c r="C3256" s="1" t="s">
        <v>262</v>
      </c>
      <c r="D3256" t="s">
        <v>5103</v>
      </c>
    </row>
    <row r="3257" spans="1:4" x14ac:dyDescent="0.25">
      <c r="A3257" s="4" t="str">
        <f>HYPERLINK("http://www.autodoc.ru/Web/price/art/HNVER06700?analog=on","HNVER06700")</f>
        <v>HNVER06700</v>
      </c>
      <c r="B3257" s="1" t="s">
        <v>5104</v>
      </c>
      <c r="C3257" s="1" t="s">
        <v>262</v>
      </c>
      <c r="D3257" t="s">
        <v>5105</v>
      </c>
    </row>
    <row r="3258" spans="1:4" x14ac:dyDescent="0.25">
      <c r="A3258" s="4" t="str">
        <f>HYPERLINK("http://www.autodoc.ru/Web/price/art/HNVER06740L?analog=on","HNVER06740L")</f>
        <v>HNVER06740L</v>
      </c>
      <c r="B3258" s="1" t="s">
        <v>5106</v>
      </c>
      <c r="C3258" s="1" t="s">
        <v>262</v>
      </c>
      <c r="D3258" t="s">
        <v>5107</v>
      </c>
    </row>
    <row r="3259" spans="1:4" x14ac:dyDescent="0.25">
      <c r="A3259" s="4" t="str">
        <f>HYPERLINK("http://www.autodoc.ru/Web/price/art/HNVER06740R?analog=on","HNVER06740R")</f>
        <v>HNVER06740R</v>
      </c>
      <c r="B3259" s="1" t="s">
        <v>5108</v>
      </c>
      <c r="C3259" s="1" t="s">
        <v>262</v>
      </c>
      <c r="D3259" t="s">
        <v>5109</v>
      </c>
    </row>
    <row r="3260" spans="1:4" x14ac:dyDescent="0.25">
      <c r="A3260" s="4" t="str">
        <f>HYPERLINK("http://www.autodoc.ru/Web/price/art/HNVER06741L?analog=on","HNVER06741L")</f>
        <v>HNVER06741L</v>
      </c>
      <c r="B3260" s="1" t="s">
        <v>5110</v>
      </c>
      <c r="C3260" s="1" t="s">
        <v>262</v>
      </c>
      <c r="D3260" t="s">
        <v>5111</v>
      </c>
    </row>
    <row r="3261" spans="1:4" x14ac:dyDescent="0.25">
      <c r="A3261" s="4" t="str">
        <f>HYPERLINK("http://www.autodoc.ru/Web/price/art/HNVER06741R?analog=on","HNVER06741R")</f>
        <v>HNVER06741R</v>
      </c>
      <c r="B3261" s="1" t="s">
        <v>5112</v>
      </c>
      <c r="C3261" s="1" t="s">
        <v>262</v>
      </c>
      <c r="D3261" t="s">
        <v>5113</v>
      </c>
    </row>
    <row r="3262" spans="1:4" x14ac:dyDescent="0.25">
      <c r="A3262" s="4" t="str">
        <f>HYPERLINK("http://www.autodoc.ru/Web/price/art/HNVER06880?analog=on","HNVER06880")</f>
        <v>HNVER06880</v>
      </c>
      <c r="B3262" s="1" t="s">
        <v>5114</v>
      </c>
      <c r="C3262" s="1" t="s">
        <v>262</v>
      </c>
      <c r="D3262" t="s">
        <v>5115</v>
      </c>
    </row>
    <row r="3263" spans="1:4" x14ac:dyDescent="0.25">
      <c r="A3263" s="4" t="str">
        <f>HYPERLINK("http://www.autodoc.ru/Web/price/art/HNVER069A0L?analog=on","HNVER069A0L")</f>
        <v>HNVER069A0L</v>
      </c>
      <c r="B3263" s="1" t="s">
        <v>5116</v>
      </c>
      <c r="C3263" s="1" t="s">
        <v>262</v>
      </c>
      <c r="D3263" t="s">
        <v>5117</v>
      </c>
    </row>
    <row r="3264" spans="1:4" x14ac:dyDescent="0.25">
      <c r="A3264" s="4" t="str">
        <f>HYPERLINK("http://www.autodoc.ru/Web/price/art/HNVER069A0R?analog=on","HNVER069A0R")</f>
        <v>HNVER069A0R</v>
      </c>
      <c r="B3264" s="1" t="s">
        <v>5118</v>
      </c>
      <c r="C3264" s="1" t="s">
        <v>262</v>
      </c>
      <c r="D3264" t="s">
        <v>5119</v>
      </c>
    </row>
    <row r="3265" spans="1:4" x14ac:dyDescent="0.25">
      <c r="A3265" s="4" t="str">
        <f>HYPERLINK("http://www.autodoc.ru/Web/price/art/HNVER06912?analog=on","HNVER06912")</f>
        <v>HNVER06912</v>
      </c>
      <c r="B3265" s="1" t="s">
        <v>5120</v>
      </c>
      <c r="C3265" s="1" t="s">
        <v>262</v>
      </c>
      <c r="D3265" t="s">
        <v>5121</v>
      </c>
    </row>
    <row r="3266" spans="1:4" x14ac:dyDescent="0.25">
      <c r="A3266" s="4" t="str">
        <f>HYPERLINK("http://www.autodoc.ru/Web/price/art/HNVER069B0L?analog=on","HNVER069B0L")</f>
        <v>HNVER069B0L</v>
      </c>
      <c r="B3266" s="1" t="s">
        <v>5122</v>
      </c>
      <c r="C3266" s="1" t="s">
        <v>262</v>
      </c>
      <c r="D3266" t="s">
        <v>5123</v>
      </c>
    </row>
    <row r="3267" spans="1:4" x14ac:dyDescent="0.25">
      <c r="A3267" s="4" t="str">
        <f>HYPERLINK("http://www.autodoc.ru/Web/price/art/HNVER069B0R?analog=on","HNVER069B0R")</f>
        <v>HNVER069B0R</v>
      </c>
      <c r="B3267" s="1" t="s">
        <v>5124</v>
      </c>
      <c r="C3267" s="1" t="s">
        <v>262</v>
      </c>
      <c r="D3267" t="s">
        <v>5125</v>
      </c>
    </row>
    <row r="3268" spans="1:4" x14ac:dyDescent="0.25">
      <c r="A3268" s="3" t="s">
        <v>5126</v>
      </c>
      <c r="B3268" s="3"/>
      <c r="C3268" s="3"/>
      <c r="D3268" s="3"/>
    </row>
    <row r="3269" spans="1:4" x14ac:dyDescent="0.25">
      <c r="A3269" s="4" t="str">
        <f>HYPERLINK("http://www.autodoc.ru/Web/price/art/HN0XG01810L?analog=on","HN0XG01810L")</f>
        <v>HN0XG01810L</v>
      </c>
      <c r="B3269" s="1" t="s">
        <v>4451</v>
      </c>
      <c r="C3269" s="1" t="s">
        <v>1431</v>
      </c>
      <c r="D3269" t="s">
        <v>5127</v>
      </c>
    </row>
    <row r="3270" spans="1:4" x14ac:dyDescent="0.25">
      <c r="A3270" s="4" t="str">
        <f>HYPERLINK("http://www.autodoc.ru/Web/price/art/HN0XG01810R?analog=on","HN0XG01810R")</f>
        <v>HN0XG01810R</v>
      </c>
      <c r="B3270" s="1" t="s">
        <v>4448</v>
      </c>
      <c r="C3270" s="1" t="s">
        <v>1431</v>
      </c>
      <c r="D3270" t="s">
        <v>5128</v>
      </c>
    </row>
    <row r="3271" spans="1:4" x14ac:dyDescent="0.25">
      <c r="A3271" s="2" t="s">
        <v>5129</v>
      </c>
      <c r="B3271" s="2"/>
      <c r="C3271" s="2"/>
      <c r="D3271" s="2"/>
    </row>
    <row r="3272" spans="1:4" x14ac:dyDescent="0.25">
      <c r="A3272" s="3" t="s">
        <v>5130</v>
      </c>
      <c r="B3272" s="3"/>
      <c r="C3272" s="3"/>
      <c r="D3272" s="3"/>
    </row>
    <row r="3273" spans="1:4" x14ac:dyDescent="0.25">
      <c r="A3273" s="4" t="str">
        <f>HYPERLINK("http://www.autodoc.ru/Web/price/art/KACAV01000L?analog=on","KACAV01000L")</f>
        <v>KACAV01000L</v>
      </c>
      <c r="B3273" s="1" t="s">
        <v>5131</v>
      </c>
      <c r="C3273" s="1" t="s">
        <v>2150</v>
      </c>
      <c r="D3273" t="s">
        <v>5132</v>
      </c>
    </row>
    <row r="3274" spans="1:4" x14ac:dyDescent="0.25">
      <c r="A3274" s="4" t="str">
        <f>HYPERLINK("http://www.autodoc.ru/Web/price/art/KACAV01000R?analog=on","KACAV01000R")</f>
        <v>KACAV01000R</v>
      </c>
      <c r="B3274" s="1" t="s">
        <v>5133</v>
      </c>
      <c r="C3274" s="1" t="s">
        <v>2150</v>
      </c>
      <c r="D3274" t="s">
        <v>5134</v>
      </c>
    </row>
    <row r="3275" spans="1:4" x14ac:dyDescent="0.25">
      <c r="A3275" s="4" t="str">
        <f>HYPERLINK("http://www.autodoc.ru/Web/price/art/KACAV01740L?analog=on","KACAV01740L")</f>
        <v>KACAV01740L</v>
      </c>
      <c r="B3275" s="1" t="s">
        <v>5135</v>
      </c>
      <c r="C3275" s="1" t="s">
        <v>2150</v>
      </c>
      <c r="D3275" t="s">
        <v>5136</v>
      </c>
    </row>
    <row r="3276" spans="1:4" x14ac:dyDescent="0.25">
      <c r="A3276" s="4" t="str">
        <f>HYPERLINK("http://www.autodoc.ru/Web/price/art/KACAV01740R?analog=on","KACAV01740R")</f>
        <v>KACAV01740R</v>
      </c>
      <c r="B3276" s="1" t="s">
        <v>5137</v>
      </c>
      <c r="C3276" s="1" t="s">
        <v>2150</v>
      </c>
      <c r="D3276" t="s">
        <v>5138</v>
      </c>
    </row>
    <row r="3277" spans="1:4" x14ac:dyDescent="0.25">
      <c r="A3277" s="3" t="s">
        <v>5139</v>
      </c>
      <c r="B3277" s="3"/>
      <c r="C3277" s="3"/>
      <c r="D3277" s="3"/>
    </row>
    <row r="3278" spans="1:4" x14ac:dyDescent="0.25">
      <c r="A3278" s="4" t="str">
        <f>HYPERLINK("http://www.autodoc.ru/Web/price/art/KACEE07000HN?analog=on","KACEE07000HN")</f>
        <v>KACEE07000HN</v>
      </c>
      <c r="B3278" s="1" t="s">
        <v>5140</v>
      </c>
      <c r="C3278" s="1" t="s">
        <v>1379</v>
      </c>
      <c r="D3278" t="s">
        <v>5141</v>
      </c>
    </row>
    <row r="3279" spans="1:4" x14ac:dyDescent="0.25">
      <c r="A3279" s="4" t="str">
        <f>HYPERLINK("http://www.autodoc.ru/Web/price/art/KACEE10000L?analog=on","KACEE10000L")</f>
        <v>KACEE10000L</v>
      </c>
      <c r="B3279" s="1" t="s">
        <v>5142</v>
      </c>
      <c r="C3279" s="1" t="s">
        <v>1181</v>
      </c>
      <c r="D3279" t="s">
        <v>5143</v>
      </c>
    </row>
    <row r="3280" spans="1:4" x14ac:dyDescent="0.25">
      <c r="A3280" s="4" t="str">
        <f>HYPERLINK("http://www.autodoc.ru/Web/price/art/KACEE10000R?analog=on","KACEE10000R")</f>
        <v>KACEE10000R</v>
      </c>
      <c r="B3280" s="1" t="s">
        <v>5144</v>
      </c>
      <c r="C3280" s="1" t="s">
        <v>1181</v>
      </c>
      <c r="D3280" t="s">
        <v>5145</v>
      </c>
    </row>
    <row r="3281" spans="1:4" x14ac:dyDescent="0.25">
      <c r="A3281" s="4" t="str">
        <f>HYPERLINK("http://www.autodoc.ru/Web/price/art/KACEE07001BN?analog=on","KACEE07001BN")</f>
        <v>KACEE07001BN</v>
      </c>
      <c r="B3281" s="1" t="s">
        <v>5140</v>
      </c>
      <c r="C3281" s="1" t="s">
        <v>1379</v>
      </c>
      <c r="D3281" t="s">
        <v>5146</v>
      </c>
    </row>
    <row r="3282" spans="1:4" x14ac:dyDescent="0.25">
      <c r="A3282" s="4" t="str">
        <f>HYPERLINK("http://www.autodoc.ru/Web/price/art/KACEE07002L?analog=on","KACEE07002L")</f>
        <v>KACEE07002L</v>
      </c>
      <c r="B3282" s="1" t="s">
        <v>5147</v>
      </c>
      <c r="C3282" s="1" t="s">
        <v>1379</v>
      </c>
      <c r="D3282" t="s">
        <v>5143</v>
      </c>
    </row>
    <row r="3283" spans="1:4" x14ac:dyDescent="0.25">
      <c r="A3283" s="4" t="str">
        <f>HYPERLINK("http://www.autodoc.ru/Web/price/art/KACEE07002R?analog=on","KACEE07002R")</f>
        <v>KACEE07002R</v>
      </c>
      <c r="B3283" s="1" t="s">
        <v>5148</v>
      </c>
      <c r="C3283" s="1" t="s">
        <v>1379</v>
      </c>
      <c r="D3283" t="s">
        <v>5145</v>
      </c>
    </row>
    <row r="3284" spans="1:4" x14ac:dyDescent="0.25">
      <c r="A3284" s="4" t="str">
        <f>HYPERLINK("http://www.autodoc.ru/Web/price/art/KACEE07003L?analog=on","KACEE07003L")</f>
        <v>KACEE07003L</v>
      </c>
      <c r="B3284" s="1" t="s">
        <v>5147</v>
      </c>
      <c r="C3284" s="1" t="s">
        <v>1379</v>
      </c>
      <c r="D3284" t="s">
        <v>5149</v>
      </c>
    </row>
    <row r="3285" spans="1:4" x14ac:dyDescent="0.25">
      <c r="A3285" s="4" t="str">
        <f>HYPERLINK("http://www.autodoc.ru/Web/price/art/KACEE07003R?analog=on","KACEE07003R")</f>
        <v>KACEE07003R</v>
      </c>
      <c r="B3285" s="1" t="s">
        <v>5148</v>
      </c>
      <c r="C3285" s="1" t="s">
        <v>1379</v>
      </c>
      <c r="D3285" t="s">
        <v>5150</v>
      </c>
    </row>
    <row r="3286" spans="1:4" x14ac:dyDescent="0.25">
      <c r="A3286" s="4" t="str">
        <f>HYPERLINK("http://www.autodoc.ru/Web/price/art/KACEE10070L?analog=on","KACEE10070L")</f>
        <v>KACEE10070L</v>
      </c>
      <c r="B3286" s="1" t="s">
        <v>5151</v>
      </c>
      <c r="C3286" s="1" t="s">
        <v>1181</v>
      </c>
      <c r="D3286" t="s">
        <v>5152</v>
      </c>
    </row>
    <row r="3287" spans="1:4" x14ac:dyDescent="0.25">
      <c r="A3287" s="4" t="str">
        <f>HYPERLINK("http://www.autodoc.ru/Web/price/art/KACEE07070L?analog=on","KACEE07070L")</f>
        <v>KACEE07070L</v>
      </c>
      <c r="B3287" s="1" t="s">
        <v>5153</v>
      </c>
      <c r="C3287" s="1" t="s">
        <v>5154</v>
      </c>
      <c r="D3287" t="s">
        <v>5155</v>
      </c>
    </row>
    <row r="3288" spans="1:4" x14ac:dyDescent="0.25">
      <c r="A3288" s="4" t="str">
        <f>HYPERLINK("http://www.autodoc.ru/Web/price/art/KACEE10070R?analog=on","KACEE10070R")</f>
        <v>KACEE10070R</v>
      </c>
      <c r="B3288" s="1" t="s">
        <v>5156</v>
      </c>
      <c r="C3288" s="1" t="s">
        <v>1181</v>
      </c>
      <c r="D3288" t="s">
        <v>5157</v>
      </c>
    </row>
    <row r="3289" spans="1:4" x14ac:dyDescent="0.25">
      <c r="A3289" s="4" t="str">
        <f>HYPERLINK("http://www.autodoc.ru/Web/price/art/KACEE07070R?analog=on","KACEE07070R")</f>
        <v>KACEE07070R</v>
      </c>
      <c r="B3289" s="1" t="s">
        <v>5158</v>
      </c>
      <c r="C3289" s="1" t="s">
        <v>5154</v>
      </c>
      <c r="D3289" t="s">
        <v>5159</v>
      </c>
    </row>
    <row r="3290" spans="1:4" x14ac:dyDescent="0.25">
      <c r="A3290" s="4" t="str">
        <f>HYPERLINK("http://www.autodoc.ru/Web/price/art/KACEE07071L?analog=on","KACEE07071L")</f>
        <v>KACEE07071L</v>
      </c>
      <c r="B3290" s="1" t="s">
        <v>5160</v>
      </c>
      <c r="C3290" s="1" t="s">
        <v>5154</v>
      </c>
      <c r="D3290" t="s">
        <v>5161</v>
      </c>
    </row>
    <row r="3291" spans="1:4" x14ac:dyDescent="0.25">
      <c r="A3291" s="4" t="str">
        <f>HYPERLINK("http://www.autodoc.ru/Web/price/art/KACEE07071R?analog=on","KACEE07071R")</f>
        <v>KACEE07071R</v>
      </c>
      <c r="B3291" s="1" t="s">
        <v>5162</v>
      </c>
      <c r="C3291" s="1" t="s">
        <v>5154</v>
      </c>
      <c r="D3291" t="s">
        <v>5163</v>
      </c>
    </row>
    <row r="3292" spans="1:4" x14ac:dyDescent="0.25">
      <c r="A3292" s="4" t="str">
        <f>HYPERLINK("http://www.autodoc.ru/Web/price/art/KACEE07072L?analog=on","KACEE07072L")</f>
        <v>KACEE07072L</v>
      </c>
      <c r="B3292" s="1" t="s">
        <v>5153</v>
      </c>
      <c r="C3292" s="1" t="s">
        <v>5154</v>
      </c>
      <c r="D3292" t="s">
        <v>5164</v>
      </c>
    </row>
    <row r="3293" spans="1:4" x14ac:dyDescent="0.25">
      <c r="A3293" s="4" t="str">
        <f>HYPERLINK("http://www.autodoc.ru/Web/price/art/KACEE07072R?analog=on","KACEE07072R")</f>
        <v>KACEE07072R</v>
      </c>
      <c r="B3293" s="1" t="s">
        <v>5158</v>
      </c>
      <c r="C3293" s="1" t="s">
        <v>5154</v>
      </c>
      <c r="D3293" t="s">
        <v>5165</v>
      </c>
    </row>
    <row r="3294" spans="1:4" x14ac:dyDescent="0.25">
      <c r="A3294" s="4" t="str">
        <f>HYPERLINK("http://www.autodoc.ru/Web/price/art/KACEE07100HB?analog=on","KACEE07100HB")</f>
        <v>KACEE07100HB</v>
      </c>
      <c r="B3294" s="1" t="s">
        <v>5166</v>
      </c>
      <c r="C3294" s="1" t="s">
        <v>1379</v>
      </c>
      <c r="D3294" t="s">
        <v>5167</v>
      </c>
    </row>
    <row r="3295" spans="1:4" x14ac:dyDescent="0.25">
      <c r="A3295" s="4" t="str">
        <f>HYPERLINK("http://www.autodoc.ru/Web/price/art/KACEE07101?analog=on","KACEE07101")</f>
        <v>KACEE07101</v>
      </c>
      <c r="B3295" s="1" t="s">
        <v>5166</v>
      </c>
      <c r="C3295" s="1" t="s">
        <v>1379</v>
      </c>
      <c r="D3295" t="s">
        <v>5168</v>
      </c>
    </row>
    <row r="3296" spans="1:4" x14ac:dyDescent="0.25">
      <c r="A3296" s="4" t="str">
        <f>HYPERLINK("http://www.autodoc.ru/Web/price/art/KACEE07160?analog=on","KACEE07160")</f>
        <v>KACEE07160</v>
      </c>
      <c r="B3296" s="1" t="s">
        <v>5169</v>
      </c>
      <c r="C3296" s="1" t="s">
        <v>5154</v>
      </c>
      <c r="D3296" t="s">
        <v>5170</v>
      </c>
    </row>
    <row r="3297" spans="1:4" x14ac:dyDescent="0.25">
      <c r="A3297" s="4" t="str">
        <f>HYPERLINK("http://www.autodoc.ru/Web/price/art/KACEE07190BL?analog=on","KACEE07190BL")</f>
        <v>KACEE07190BL</v>
      </c>
      <c r="B3297" s="1" t="s">
        <v>5171</v>
      </c>
      <c r="C3297" s="1" t="s">
        <v>1379</v>
      </c>
      <c r="D3297" t="s">
        <v>5172</v>
      </c>
    </row>
    <row r="3298" spans="1:4" x14ac:dyDescent="0.25">
      <c r="A3298" s="4" t="str">
        <f>HYPERLINK("http://www.autodoc.ru/Web/price/art/KACEE07190BR?analog=on","KACEE07190BR")</f>
        <v>KACEE07190BR</v>
      </c>
      <c r="B3298" s="1" t="s">
        <v>5173</v>
      </c>
      <c r="C3298" s="1" t="s">
        <v>1379</v>
      </c>
      <c r="D3298" t="s">
        <v>5174</v>
      </c>
    </row>
    <row r="3299" spans="1:4" x14ac:dyDescent="0.25">
      <c r="A3299" s="4" t="str">
        <f>HYPERLINK("http://www.autodoc.ru/Web/price/art/KACEE07190BC?analog=on","KACEE07190BC")</f>
        <v>KACEE07190BC</v>
      </c>
      <c r="B3299" s="1" t="s">
        <v>5175</v>
      </c>
      <c r="C3299" s="1" t="s">
        <v>1379</v>
      </c>
      <c r="D3299" t="s">
        <v>5176</v>
      </c>
    </row>
    <row r="3300" spans="1:4" x14ac:dyDescent="0.25">
      <c r="A3300" s="4" t="str">
        <f>HYPERLINK("http://www.autodoc.ru/Web/price/art/KACEE07240?analog=on","KACEE07240")</f>
        <v>KACEE07240</v>
      </c>
      <c r="B3300" s="1" t="s">
        <v>5177</v>
      </c>
      <c r="C3300" s="1" t="s">
        <v>1379</v>
      </c>
      <c r="D3300" t="s">
        <v>5178</v>
      </c>
    </row>
    <row r="3301" spans="1:4" x14ac:dyDescent="0.25">
      <c r="A3301" s="4" t="str">
        <f>HYPERLINK("http://www.autodoc.ru/Web/price/art/KACEE07270L?analog=on","KACEE07270L")</f>
        <v>KACEE07270L</v>
      </c>
      <c r="B3301" s="1" t="s">
        <v>5179</v>
      </c>
      <c r="C3301" s="1" t="s">
        <v>1379</v>
      </c>
      <c r="D3301" t="s">
        <v>5180</v>
      </c>
    </row>
    <row r="3302" spans="1:4" x14ac:dyDescent="0.25">
      <c r="A3302" s="4" t="str">
        <f>HYPERLINK("http://www.autodoc.ru/Web/price/art/KACEE07270R?analog=on","KACEE07270R")</f>
        <v>KACEE07270R</v>
      </c>
      <c r="B3302" s="1" t="s">
        <v>5181</v>
      </c>
      <c r="C3302" s="1" t="s">
        <v>1379</v>
      </c>
      <c r="D3302" t="s">
        <v>5182</v>
      </c>
    </row>
    <row r="3303" spans="1:4" x14ac:dyDescent="0.25">
      <c r="A3303" s="4" t="str">
        <f>HYPERLINK("http://www.autodoc.ru/Web/price/art/KACEE07300L?analog=on","KACEE07300L")</f>
        <v>KACEE07300L</v>
      </c>
      <c r="B3303" s="1" t="s">
        <v>5183</v>
      </c>
      <c r="C3303" s="1" t="s">
        <v>5154</v>
      </c>
      <c r="D3303" t="s">
        <v>5184</v>
      </c>
    </row>
    <row r="3304" spans="1:4" x14ac:dyDescent="0.25">
      <c r="A3304" s="4" t="str">
        <f>HYPERLINK("http://www.autodoc.ru/Web/price/art/KACEE07300R?analog=on","KACEE07300R")</f>
        <v>KACEE07300R</v>
      </c>
      <c r="B3304" s="1" t="s">
        <v>5185</v>
      </c>
      <c r="C3304" s="1" t="s">
        <v>5154</v>
      </c>
      <c r="D3304" t="s">
        <v>5186</v>
      </c>
    </row>
    <row r="3305" spans="1:4" x14ac:dyDescent="0.25">
      <c r="A3305" s="4" t="str">
        <f>HYPERLINK("http://www.autodoc.ru/Web/price/art/KACEE07301L?analog=on","KACEE07301L")</f>
        <v>KACEE07301L</v>
      </c>
      <c r="B3305" s="1" t="s">
        <v>5187</v>
      </c>
      <c r="C3305" s="1" t="s">
        <v>5154</v>
      </c>
      <c r="D3305" t="s">
        <v>5188</v>
      </c>
    </row>
    <row r="3306" spans="1:4" x14ac:dyDescent="0.25">
      <c r="A3306" s="4" t="str">
        <f>HYPERLINK("http://www.autodoc.ru/Web/price/art/KACEE07301R?analog=on","KACEE07301R")</f>
        <v>KACEE07301R</v>
      </c>
      <c r="B3306" s="1" t="s">
        <v>5189</v>
      </c>
      <c r="C3306" s="1" t="s">
        <v>5154</v>
      </c>
      <c r="D3306" t="s">
        <v>5190</v>
      </c>
    </row>
    <row r="3307" spans="1:4" x14ac:dyDescent="0.25">
      <c r="A3307" s="4" t="str">
        <f>HYPERLINK("http://www.autodoc.ru/Web/price/art/KACEE07302L?analog=on","KACEE07302L")</f>
        <v>KACEE07302L</v>
      </c>
      <c r="B3307" s="1" t="s">
        <v>5183</v>
      </c>
      <c r="C3307" s="1" t="s">
        <v>5154</v>
      </c>
      <c r="D3307" t="s">
        <v>5191</v>
      </c>
    </row>
    <row r="3308" spans="1:4" x14ac:dyDescent="0.25">
      <c r="A3308" s="4" t="str">
        <f>HYPERLINK("http://www.autodoc.ru/Web/price/art/KACEE07302R?analog=on","KACEE07302R")</f>
        <v>KACEE07302R</v>
      </c>
      <c r="B3308" s="1" t="s">
        <v>5185</v>
      </c>
      <c r="C3308" s="1" t="s">
        <v>5154</v>
      </c>
      <c r="D3308" t="s">
        <v>5192</v>
      </c>
    </row>
    <row r="3309" spans="1:4" x14ac:dyDescent="0.25">
      <c r="A3309" s="4" t="str">
        <f>HYPERLINK("http://www.autodoc.ru/Web/price/art/KACEE07330?analog=on","KACEE07330")</f>
        <v>KACEE07330</v>
      </c>
      <c r="B3309" s="1" t="s">
        <v>5193</v>
      </c>
      <c r="C3309" s="1" t="s">
        <v>5154</v>
      </c>
      <c r="D3309" t="s">
        <v>5194</v>
      </c>
    </row>
    <row r="3310" spans="1:4" x14ac:dyDescent="0.25">
      <c r="A3310" s="4" t="str">
        <f>HYPERLINK("http://www.autodoc.ru/Web/price/art/KACEE07380?analog=on","KACEE07380")</f>
        <v>KACEE07380</v>
      </c>
      <c r="B3310" s="1" t="s">
        <v>5195</v>
      </c>
      <c r="C3310" s="1" t="s">
        <v>1379</v>
      </c>
      <c r="D3310" t="s">
        <v>5196</v>
      </c>
    </row>
    <row r="3311" spans="1:4" x14ac:dyDescent="0.25">
      <c r="A3311" s="4" t="str">
        <f>HYPERLINK("http://www.autodoc.ru/Web/price/art/KACEE07450L?analog=on","KACEE07450L")</f>
        <v>KACEE07450L</v>
      </c>
      <c r="B3311" s="1" t="s">
        <v>5197</v>
      </c>
      <c r="C3311" s="1" t="s">
        <v>1379</v>
      </c>
      <c r="D3311" t="s">
        <v>5198</v>
      </c>
    </row>
    <row r="3312" spans="1:4" x14ac:dyDescent="0.25">
      <c r="A3312" s="4" t="str">
        <f>HYPERLINK("http://www.autodoc.ru/Web/price/art/KACEE07450R?analog=on","KACEE07450R")</f>
        <v>KACEE07450R</v>
      </c>
      <c r="B3312" s="1" t="s">
        <v>5199</v>
      </c>
      <c r="C3312" s="1" t="s">
        <v>1379</v>
      </c>
      <c r="D3312" t="s">
        <v>5200</v>
      </c>
    </row>
    <row r="3313" spans="1:4" x14ac:dyDescent="0.25">
      <c r="A3313" s="4" t="str">
        <f>HYPERLINK("http://www.autodoc.ru/Web/price/art/KACEE10460L?analog=on","KACEE10460L")</f>
        <v>KACEE10460L</v>
      </c>
      <c r="B3313" s="1" t="s">
        <v>5201</v>
      </c>
      <c r="C3313" s="1" t="s">
        <v>1181</v>
      </c>
      <c r="D3313" t="s">
        <v>5202</v>
      </c>
    </row>
    <row r="3314" spans="1:4" x14ac:dyDescent="0.25">
      <c r="A3314" s="4" t="str">
        <f>HYPERLINK("http://www.autodoc.ru/Web/price/art/KACEE10460R?analog=on","KACEE10460R")</f>
        <v>KACEE10460R</v>
      </c>
      <c r="B3314" s="1" t="s">
        <v>5203</v>
      </c>
      <c r="C3314" s="1" t="s">
        <v>1181</v>
      </c>
      <c r="D3314" t="s">
        <v>5204</v>
      </c>
    </row>
    <row r="3315" spans="1:4" x14ac:dyDescent="0.25">
      <c r="A3315" s="4" t="str">
        <f>HYPERLINK("http://www.autodoc.ru/Web/price/art/KACEE07640?analog=on","KACEE07640")</f>
        <v>KACEE07640</v>
      </c>
      <c r="B3315" s="1" t="s">
        <v>5205</v>
      </c>
      <c r="C3315" s="1" t="s">
        <v>1379</v>
      </c>
      <c r="D3315" t="s">
        <v>5206</v>
      </c>
    </row>
    <row r="3316" spans="1:4" x14ac:dyDescent="0.25">
      <c r="A3316" s="4" t="str">
        <f>HYPERLINK("http://www.autodoc.ru/Web/price/art/KACEE10740L?analog=on","KACEE10740L")</f>
        <v>KACEE10740L</v>
      </c>
      <c r="B3316" s="1" t="s">
        <v>5207</v>
      </c>
      <c r="C3316" s="1" t="s">
        <v>1181</v>
      </c>
      <c r="D3316" t="s">
        <v>5208</v>
      </c>
    </row>
    <row r="3317" spans="1:4" x14ac:dyDescent="0.25">
      <c r="A3317" s="4" t="str">
        <f>HYPERLINK("http://www.autodoc.ru/Web/price/art/KACEE07740L?analog=on","KACEE07740L")</f>
        <v>KACEE07740L</v>
      </c>
      <c r="B3317" s="1" t="s">
        <v>5209</v>
      </c>
      <c r="C3317" s="1" t="s">
        <v>5154</v>
      </c>
      <c r="D3317" t="s">
        <v>5208</v>
      </c>
    </row>
    <row r="3318" spans="1:4" x14ac:dyDescent="0.25">
      <c r="A3318" s="4" t="str">
        <f>HYPERLINK("http://www.autodoc.ru/Web/price/art/KACEE10740R?analog=on","KACEE10740R")</f>
        <v>KACEE10740R</v>
      </c>
      <c r="B3318" s="1" t="s">
        <v>5210</v>
      </c>
      <c r="C3318" s="1" t="s">
        <v>1181</v>
      </c>
      <c r="D3318" t="s">
        <v>5211</v>
      </c>
    </row>
    <row r="3319" spans="1:4" x14ac:dyDescent="0.25">
      <c r="A3319" s="4" t="str">
        <f>HYPERLINK("http://www.autodoc.ru/Web/price/art/KACEE07740R?analog=on","KACEE07740R")</f>
        <v>KACEE07740R</v>
      </c>
      <c r="B3319" s="1" t="s">
        <v>5212</v>
      </c>
      <c r="C3319" s="1" t="s">
        <v>5154</v>
      </c>
      <c r="D3319" t="s">
        <v>5211</v>
      </c>
    </row>
    <row r="3320" spans="1:4" x14ac:dyDescent="0.25">
      <c r="A3320" s="4" t="str">
        <f>HYPERLINK("http://www.autodoc.ru/Web/price/art/KACEE07741L?analog=on","KACEE07741L")</f>
        <v>KACEE07741L</v>
      </c>
      <c r="B3320" s="1" t="s">
        <v>5213</v>
      </c>
      <c r="C3320" s="1" t="s">
        <v>5154</v>
      </c>
      <c r="D3320" t="s">
        <v>5214</v>
      </c>
    </row>
    <row r="3321" spans="1:4" x14ac:dyDescent="0.25">
      <c r="A3321" s="4" t="str">
        <f>HYPERLINK("http://www.autodoc.ru/Web/price/art/KACEE07741R?analog=on","KACEE07741R")</f>
        <v>KACEE07741R</v>
      </c>
      <c r="B3321" s="1" t="s">
        <v>5215</v>
      </c>
      <c r="C3321" s="1" t="s">
        <v>5154</v>
      </c>
      <c r="D3321" t="s">
        <v>5216</v>
      </c>
    </row>
    <row r="3322" spans="1:4" x14ac:dyDescent="0.25">
      <c r="A3322" s="4" t="str">
        <f>HYPERLINK("http://www.autodoc.ru/Web/price/art/KACEE079A0L?analog=on","KACEE079A0L")</f>
        <v>KACEE079A0L</v>
      </c>
      <c r="B3322" s="1" t="s">
        <v>5217</v>
      </c>
      <c r="C3322" s="1" t="s">
        <v>1379</v>
      </c>
      <c r="D3322" t="s">
        <v>5218</v>
      </c>
    </row>
    <row r="3323" spans="1:4" x14ac:dyDescent="0.25">
      <c r="A3323" s="4" t="str">
        <f>HYPERLINK("http://www.autodoc.ru/Web/price/art/KACEE079A0R?analog=on","KACEE079A0R")</f>
        <v>KACEE079A0R</v>
      </c>
      <c r="B3323" s="1" t="s">
        <v>5219</v>
      </c>
      <c r="C3323" s="1" t="s">
        <v>1379</v>
      </c>
      <c r="D3323" t="s">
        <v>5220</v>
      </c>
    </row>
    <row r="3324" spans="1:4" x14ac:dyDescent="0.25">
      <c r="A3324" s="4" t="str">
        <f>HYPERLINK("http://www.autodoc.ru/Web/price/art/KACEE079A1L?analog=on","KACEE079A1L")</f>
        <v>KACEE079A1L</v>
      </c>
      <c r="B3324" s="1" t="s">
        <v>5221</v>
      </c>
      <c r="C3324" s="1" t="s">
        <v>1379</v>
      </c>
      <c r="D3324" t="s">
        <v>5222</v>
      </c>
    </row>
    <row r="3325" spans="1:4" x14ac:dyDescent="0.25">
      <c r="A3325" s="4" t="str">
        <f>HYPERLINK("http://www.autodoc.ru/Web/price/art/KACEE079A1R?analog=on","KACEE079A1R")</f>
        <v>KACEE079A1R</v>
      </c>
      <c r="B3325" s="1" t="s">
        <v>5223</v>
      </c>
      <c r="C3325" s="1" t="s">
        <v>1379</v>
      </c>
      <c r="D3325" t="s">
        <v>5224</v>
      </c>
    </row>
    <row r="3326" spans="1:4" x14ac:dyDescent="0.25">
      <c r="A3326" s="4" t="str">
        <f>HYPERLINK("http://www.autodoc.ru/Web/price/art/KACEE07911?analog=on","KACEE07911")</f>
        <v>KACEE07911</v>
      </c>
      <c r="B3326" s="1" t="s">
        <v>5225</v>
      </c>
      <c r="C3326" s="1" t="s">
        <v>1379</v>
      </c>
      <c r="D3326" t="s">
        <v>5226</v>
      </c>
    </row>
    <row r="3327" spans="1:4" x14ac:dyDescent="0.25">
      <c r="A3327" s="4" t="str">
        <f>HYPERLINK("http://www.autodoc.ru/Web/price/art/KACEE07930?analog=on","KACEE07930")</f>
        <v>KACEE07930</v>
      </c>
      <c r="B3327" s="1" t="s">
        <v>5227</v>
      </c>
      <c r="C3327" s="1" t="s">
        <v>1379</v>
      </c>
      <c r="D3327" t="s">
        <v>5228</v>
      </c>
    </row>
    <row r="3328" spans="1:4" x14ac:dyDescent="0.25">
      <c r="A3328" s="4" t="str">
        <f>HYPERLINK("http://www.autodoc.ru/Web/price/art/KACEE079E0?analog=on","KACEE079E0")</f>
        <v>KACEE079E0</v>
      </c>
      <c r="B3328" s="1" t="s">
        <v>5229</v>
      </c>
      <c r="C3328" s="1" t="s">
        <v>1379</v>
      </c>
      <c r="D3328" t="s">
        <v>5230</v>
      </c>
    </row>
    <row r="3329" spans="1:4" x14ac:dyDescent="0.25">
      <c r="A3329" s="4" t="str">
        <f>HYPERLINK("http://www.autodoc.ru/Web/price/art/HNELA079E0?analog=on","HNELA079E0")</f>
        <v>HNELA079E0</v>
      </c>
      <c r="B3329" s="1" t="s">
        <v>2394</v>
      </c>
      <c r="C3329" s="1" t="s">
        <v>1379</v>
      </c>
      <c r="D3329" t="s">
        <v>2395</v>
      </c>
    </row>
    <row r="3330" spans="1:4" x14ac:dyDescent="0.25">
      <c r="A3330" s="4" t="str">
        <f>HYPERLINK("http://www.autodoc.ru/Web/price/art/HNELA079F0?analog=on","HNELA079F0")</f>
        <v>HNELA079F0</v>
      </c>
      <c r="B3330" s="1" t="s">
        <v>2396</v>
      </c>
      <c r="C3330" s="1" t="s">
        <v>2397</v>
      </c>
      <c r="D3330" t="s">
        <v>2398</v>
      </c>
    </row>
    <row r="3331" spans="1:4" x14ac:dyDescent="0.25">
      <c r="A3331" s="4" t="str">
        <f>HYPERLINK("http://www.autodoc.ru/Web/price/art/HNELA07970?analog=on","HNELA07970")</f>
        <v>HNELA07970</v>
      </c>
      <c r="B3331" s="1" t="s">
        <v>2409</v>
      </c>
      <c r="C3331" s="1" t="s">
        <v>1379</v>
      </c>
      <c r="D3331" t="s">
        <v>2410</v>
      </c>
    </row>
    <row r="3332" spans="1:4" x14ac:dyDescent="0.25">
      <c r="A3332" s="3" t="s">
        <v>5231</v>
      </c>
      <c r="B3332" s="3"/>
      <c r="C3332" s="3"/>
      <c r="D3332" s="3"/>
    </row>
    <row r="3333" spans="1:4" x14ac:dyDescent="0.25">
      <c r="A3333" s="4" t="str">
        <f>HYPERLINK("http://www.autodoc.ru/Web/price/art/KACEE12000L?analog=on","KACEE12000L")</f>
        <v>KACEE12000L</v>
      </c>
      <c r="B3333" s="1" t="s">
        <v>5232</v>
      </c>
      <c r="C3333" s="1" t="s">
        <v>3110</v>
      </c>
      <c r="D3333" t="s">
        <v>5233</v>
      </c>
    </row>
    <row r="3334" spans="1:4" x14ac:dyDescent="0.25">
      <c r="A3334" s="4" t="str">
        <f>HYPERLINK("http://www.autodoc.ru/Web/price/art/KACEE12000R?analog=on","KACEE12000R")</f>
        <v>KACEE12000R</v>
      </c>
      <c r="B3334" s="1" t="s">
        <v>5234</v>
      </c>
      <c r="C3334" s="1" t="s">
        <v>3110</v>
      </c>
      <c r="D3334" t="s">
        <v>5235</v>
      </c>
    </row>
    <row r="3335" spans="1:4" x14ac:dyDescent="0.25">
      <c r="A3335" s="4" t="str">
        <f>HYPERLINK("http://www.autodoc.ru/Web/price/art/KACEE12001L?analog=on","KACEE12001L")</f>
        <v>KACEE12001L</v>
      </c>
      <c r="B3335" s="1" t="s">
        <v>5236</v>
      </c>
      <c r="C3335" s="1" t="s">
        <v>3110</v>
      </c>
      <c r="D3335" t="s">
        <v>5237</v>
      </c>
    </row>
    <row r="3336" spans="1:4" x14ac:dyDescent="0.25">
      <c r="A3336" s="4" t="str">
        <f>HYPERLINK("http://www.autodoc.ru/Web/price/art/KACEE12001R?analog=on","KACEE12001R")</f>
        <v>KACEE12001R</v>
      </c>
      <c r="B3336" s="1" t="s">
        <v>5238</v>
      </c>
      <c r="C3336" s="1" t="s">
        <v>3110</v>
      </c>
      <c r="D3336" t="s">
        <v>5239</v>
      </c>
    </row>
    <row r="3337" spans="1:4" x14ac:dyDescent="0.25">
      <c r="A3337" s="4" t="str">
        <f>HYPERLINK("http://www.autodoc.ru/Web/price/art/KACEE12002L?analog=on","KACEE12002L")</f>
        <v>KACEE12002L</v>
      </c>
      <c r="B3337" s="1" t="s">
        <v>5240</v>
      </c>
      <c r="C3337" s="1" t="s">
        <v>3110</v>
      </c>
      <c r="D3337" t="s">
        <v>5241</v>
      </c>
    </row>
    <row r="3338" spans="1:4" x14ac:dyDescent="0.25">
      <c r="A3338" s="4" t="str">
        <f>HYPERLINK("http://www.autodoc.ru/Web/price/art/KACEE12002R?analog=on","KACEE12002R")</f>
        <v>KACEE12002R</v>
      </c>
      <c r="B3338" s="1" t="s">
        <v>5242</v>
      </c>
      <c r="C3338" s="1" t="s">
        <v>3110</v>
      </c>
      <c r="D3338" t="s">
        <v>5243</v>
      </c>
    </row>
    <row r="3339" spans="1:4" x14ac:dyDescent="0.25">
      <c r="A3339" s="4" t="str">
        <f>HYPERLINK("http://www.autodoc.ru/Web/price/art/KACEE12003L?analog=on","KACEE12003L")</f>
        <v>KACEE12003L</v>
      </c>
      <c r="B3339" s="1" t="s">
        <v>5232</v>
      </c>
      <c r="C3339" s="1" t="s">
        <v>3110</v>
      </c>
      <c r="D3339" t="s">
        <v>5244</v>
      </c>
    </row>
    <row r="3340" spans="1:4" x14ac:dyDescent="0.25">
      <c r="A3340" s="4" t="str">
        <f>HYPERLINK("http://www.autodoc.ru/Web/price/art/KACEE12003R?analog=on","KACEE12003R")</f>
        <v>KACEE12003R</v>
      </c>
      <c r="B3340" s="1" t="s">
        <v>5234</v>
      </c>
      <c r="C3340" s="1" t="s">
        <v>3110</v>
      </c>
      <c r="D3340" t="s">
        <v>5245</v>
      </c>
    </row>
    <row r="3341" spans="1:4" x14ac:dyDescent="0.25">
      <c r="A3341" s="4" t="str">
        <f>HYPERLINK("http://www.autodoc.ru/Web/price/art/KACEE12004L?analog=on","KACEE12004L")</f>
        <v>KACEE12004L</v>
      </c>
      <c r="B3341" s="1" t="s">
        <v>5236</v>
      </c>
      <c r="C3341" s="1" t="s">
        <v>3110</v>
      </c>
      <c r="D3341" t="s">
        <v>5246</v>
      </c>
    </row>
    <row r="3342" spans="1:4" x14ac:dyDescent="0.25">
      <c r="A3342" s="4" t="str">
        <f>HYPERLINK("http://www.autodoc.ru/Web/price/art/KACEE12004R?analog=on","KACEE12004R")</f>
        <v>KACEE12004R</v>
      </c>
      <c r="B3342" s="1" t="s">
        <v>5238</v>
      </c>
      <c r="C3342" s="1" t="s">
        <v>3110</v>
      </c>
      <c r="D3342" t="s">
        <v>5247</v>
      </c>
    </row>
    <row r="3343" spans="1:4" x14ac:dyDescent="0.25">
      <c r="A3343" s="4" t="str">
        <f>HYPERLINK("http://www.autodoc.ru/Web/price/art/KACEE15050L?analog=on","KACEE15050L")</f>
        <v>KACEE15050L</v>
      </c>
      <c r="B3343" s="1" t="s">
        <v>5248</v>
      </c>
      <c r="C3343" s="1" t="s">
        <v>3115</v>
      </c>
      <c r="D3343" t="s">
        <v>5249</v>
      </c>
    </row>
    <row r="3344" spans="1:4" x14ac:dyDescent="0.25">
      <c r="A3344" s="4" t="str">
        <f>HYPERLINK("http://www.autodoc.ru/Web/price/art/KACEE15050R?analog=on","KACEE15050R")</f>
        <v>KACEE15050R</v>
      </c>
      <c r="B3344" s="1" t="s">
        <v>5250</v>
      </c>
      <c r="C3344" s="1" t="s">
        <v>3115</v>
      </c>
      <c r="D3344" t="s">
        <v>5251</v>
      </c>
    </row>
    <row r="3345" spans="1:4" x14ac:dyDescent="0.25">
      <c r="A3345" s="4" t="str">
        <f>HYPERLINK("http://www.autodoc.ru/Web/price/art/KACEE15070L?analog=on","KACEE15070L")</f>
        <v>KACEE15070L</v>
      </c>
      <c r="B3345" s="1" t="s">
        <v>5252</v>
      </c>
      <c r="C3345" s="1" t="s">
        <v>3115</v>
      </c>
      <c r="D3345" t="s">
        <v>5152</v>
      </c>
    </row>
    <row r="3346" spans="1:4" x14ac:dyDescent="0.25">
      <c r="A3346" s="4" t="str">
        <f>HYPERLINK("http://www.autodoc.ru/Web/price/art/KACEE12070L?analog=on","KACEE12070L")</f>
        <v>KACEE12070L</v>
      </c>
      <c r="B3346" s="1" t="s">
        <v>5253</v>
      </c>
      <c r="C3346" s="1" t="s">
        <v>3110</v>
      </c>
      <c r="D3346" t="s">
        <v>5254</v>
      </c>
    </row>
    <row r="3347" spans="1:4" x14ac:dyDescent="0.25">
      <c r="A3347" s="4" t="str">
        <f>HYPERLINK("http://www.autodoc.ru/Web/price/art/KACEE15070R?analog=on","KACEE15070R")</f>
        <v>KACEE15070R</v>
      </c>
      <c r="B3347" s="1" t="s">
        <v>5255</v>
      </c>
      <c r="C3347" s="1" t="s">
        <v>3115</v>
      </c>
      <c r="D3347" t="s">
        <v>5157</v>
      </c>
    </row>
    <row r="3348" spans="1:4" x14ac:dyDescent="0.25">
      <c r="A3348" s="4" t="str">
        <f>HYPERLINK("http://www.autodoc.ru/Web/price/art/KACEE12070R?analog=on","KACEE12070R")</f>
        <v>KACEE12070R</v>
      </c>
      <c r="B3348" s="1" t="s">
        <v>5256</v>
      </c>
      <c r="C3348" s="1" t="s">
        <v>3110</v>
      </c>
      <c r="D3348" t="s">
        <v>5257</v>
      </c>
    </row>
    <row r="3349" spans="1:4" x14ac:dyDescent="0.25">
      <c r="A3349" s="4" t="str">
        <f>HYPERLINK("http://www.autodoc.ru/Web/price/art/KACEE12071L?analog=on","KACEE12071L")</f>
        <v>KACEE12071L</v>
      </c>
      <c r="B3349" s="1" t="s">
        <v>5258</v>
      </c>
      <c r="C3349" s="1" t="s">
        <v>3110</v>
      </c>
      <c r="D3349" t="s">
        <v>5152</v>
      </c>
    </row>
    <row r="3350" spans="1:4" x14ac:dyDescent="0.25">
      <c r="A3350" s="4" t="str">
        <f>HYPERLINK("http://www.autodoc.ru/Web/price/art/KACEE15071L?analog=on","KACEE15071L")</f>
        <v>KACEE15071L</v>
      </c>
      <c r="B3350" s="1" t="s">
        <v>5259</v>
      </c>
      <c r="C3350" s="1" t="s">
        <v>3115</v>
      </c>
      <c r="D3350" t="s">
        <v>5260</v>
      </c>
    </row>
    <row r="3351" spans="1:4" x14ac:dyDescent="0.25">
      <c r="A3351" s="4" t="str">
        <f>HYPERLINK("http://www.autodoc.ru/Web/price/art/KACEE12071R?analog=on","KACEE12071R")</f>
        <v>KACEE12071R</v>
      </c>
      <c r="B3351" s="1" t="s">
        <v>5261</v>
      </c>
      <c r="C3351" s="1" t="s">
        <v>3110</v>
      </c>
      <c r="D3351" t="s">
        <v>5157</v>
      </c>
    </row>
    <row r="3352" spans="1:4" x14ac:dyDescent="0.25">
      <c r="A3352" s="4" t="str">
        <f>HYPERLINK("http://www.autodoc.ru/Web/price/art/KACEE15071R?analog=on","KACEE15071R")</f>
        <v>KACEE15071R</v>
      </c>
      <c r="B3352" s="1" t="s">
        <v>5262</v>
      </c>
      <c r="C3352" s="1" t="s">
        <v>3115</v>
      </c>
      <c r="D3352" t="s">
        <v>5263</v>
      </c>
    </row>
    <row r="3353" spans="1:4" x14ac:dyDescent="0.25">
      <c r="A3353" s="4" t="str">
        <f>HYPERLINK("http://www.autodoc.ru/Web/price/art/KACEE15072L?analog=on","KACEE15072L")</f>
        <v>KACEE15072L</v>
      </c>
      <c r="B3353" s="1" t="s">
        <v>5252</v>
      </c>
      <c r="C3353" s="1" t="s">
        <v>3115</v>
      </c>
      <c r="D3353" t="s">
        <v>5264</v>
      </c>
    </row>
    <row r="3354" spans="1:4" x14ac:dyDescent="0.25">
      <c r="A3354" s="4" t="str">
        <f>HYPERLINK("http://www.autodoc.ru/Web/price/art/KACEE12072L?analog=on","KACEE12072L")</f>
        <v>KACEE12072L</v>
      </c>
      <c r="B3354" s="1" t="s">
        <v>5253</v>
      </c>
      <c r="C3354" s="1" t="s">
        <v>3110</v>
      </c>
      <c r="D3354" t="s">
        <v>5265</v>
      </c>
    </row>
    <row r="3355" spans="1:4" x14ac:dyDescent="0.25">
      <c r="A3355" s="4" t="str">
        <f>HYPERLINK("http://www.autodoc.ru/Web/price/art/KACEE15072R?analog=on","KACEE15072R")</f>
        <v>KACEE15072R</v>
      </c>
      <c r="B3355" s="1" t="s">
        <v>5255</v>
      </c>
      <c r="C3355" s="1" t="s">
        <v>3115</v>
      </c>
      <c r="D3355" t="s">
        <v>5266</v>
      </c>
    </row>
    <row r="3356" spans="1:4" x14ac:dyDescent="0.25">
      <c r="A3356" s="4" t="str">
        <f>HYPERLINK("http://www.autodoc.ru/Web/price/art/KACEE12072R?analog=on","KACEE12072R")</f>
        <v>KACEE12072R</v>
      </c>
      <c r="B3356" s="1" t="s">
        <v>5256</v>
      </c>
      <c r="C3356" s="1" t="s">
        <v>3110</v>
      </c>
      <c r="D3356" t="s">
        <v>5267</v>
      </c>
    </row>
    <row r="3357" spans="1:4" x14ac:dyDescent="0.25">
      <c r="A3357" s="4" t="str">
        <f>HYPERLINK("http://www.autodoc.ru/Web/price/art/KACEE12073L?analog=on","KACEE12073L")</f>
        <v>KACEE12073L</v>
      </c>
      <c r="B3357" s="1" t="s">
        <v>5258</v>
      </c>
      <c r="C3357" s="1" t="s">
        <v>3110</v>
      </c>
      <c r="D3357" t="s">
        <v>5264</v>
      </c>
    </row>
    <row r="3358" spans="1:4" x14ac:dyDescent="0.25">
      <c r="A3358" s="4" t="str">
        <f>HYPERLINK("http://www.autodoc.ru/Web/price/art/KACEE12073R?analog=on","KACEE12073R")</f>
        <v>KACEE12073R</v>
      </c>
      <c r="B3358" s="1" t="s">
        <v>5261</v>
      </c>
      <c r="C3358" s="1" t="s">
        <v>3110</v>
      </c>
      <c r="D3358" t="s">
        <v>5266</v>
      </c>
    </row>
    <row r="3359" spans="1:4" x14ac:dyDescent="0.25">
      <c r="A3359" s="4" t="str">
        <f>HYPERLINK("http://www.autodoc.ru/Web/price/art/KACEE12100?analog=on","KACEE12100")</f>
        <v>KACEE12100</v>
      </c>
      <c r="B3359" s="1" t="s">
        <v>5268</v>
      </c>
      <c r="C3359" s="1" t="s">
        <v>3110</v>
      </c>
      <c r="D3359" t="s">
        <v>5269</v>
      </c>
    </row>
    <row r="3360" spans="1:4" x14ac:dyDescent="0.25">
      <c r="A3360" s="4" t="str">
        <f>HYPERLINK("http://www.autodoc.ru/Web/price/art/KACEE15100?analog=on","KACEE15100")</f>
        <v>KACEE15100</v>
      </c>
      <c r="B3360" s="1" t="s">
        <v>5270</v>
      </c>
      <c r="C3360" s="1" t="s">
        <v>3115</v>
      </c>
      <c r="D3360" t="s">
        <v>5269</v>
      </c>
    </row>
    <row r="3361" spans="1:4" x14ac:dyDescent="0.25">
      <c r="A3361" s="4" t="str">
        <f>HYPERLINK("http://www.autodoc.ru/Web/price/art/KACEE15160?analog=on","KACEE15160")</f>
        <v>KACEE15160</v>
      </c>
      <c r="B3361" s="1" t="s">
        <v>5271</v>
      </c>
      <c r="C3361" s="1" t="s">
        <v>3115</v>
      </c>
      <c r="D3361" t="s">
        <v>5272</v>
      </c>
    </row>
    <row r="3362" spans="1:4" x14ac:dyDescent="0.25">
      <c r="A3362" s="4" t="str">
        <f>HYPERLINK("http://www.autodoc.ru/Web/price/art/KACEE12160?analog=on","KACEE12160")</f>
        <v>KACEE12160</v>
      </c>
      <c r="B3362" s="1" t="s">
        <v>5273</v>
      </c>
      <c r="C3362" s="1" t="s">
        <v>5274</v>
      </c>
      <c r="D3362" t="s">
        <v>5170</v>
      </c>
    </row>
    <row r="3363" spans="1:4" x14ac:dyDescent="0.25">
      <c r="A3363" s="4" t="str">
        <f>HYPERLINK("http://www.autodoc.ru/Web/price/art/KACEE12161?analog=on","KACEE12161")</f>
        <v>KACEE12161</v>
      </c>
      <c r="B3363" s="1" t="s">
        <v>5273</v>
      </c>
      <c r="C3363" s="1" t="s">
        <v>3110</v>
      </c>
      <c r="D3363" t="s">
        <v>5272</v>
      </c>
    </row>
    <row r="3364" spans="1:4" x14ac:dyDescent="0.25">
      <c r="A3364" s="4" t="str">
        <f>HYPERLINK("http://www.autodoc.ru/Web/price/art/KACEE12190?analog=on","KACEE12190")</f>
        <v>KACEE12190</v>
      </c>
      <c r="B3364" s="1" t="s">
        <v>5275</v>
      </c>
      <c r="C3364" s="1" t="s">
        <v>3110</v>
      </c>
      <c r="D3364" t="s">
        <v>5276</v>
      </c>
    </row>
    <row r="3365" spans="1:4" x14ac:dyDescent="0.25">
      <c r="A3365" s="4" t="str">
        <f>HYPERLINK("http://www.autodoc.ru/Web/price/art/KACEE15190?analog=on","KACEE15190")</f>
        <v>KACEE15190</v>
      </c>
      <c r="B3365" s="1" t="s">
        <v>5277</v>
      </c>
      <c r="C3365" s="1" t="s">
        <v>3115</v>
      </c>
      <c r="D3365" t="s">
        <v>5278</v>
      </c>
    </row>
    <row r="3366" spans="1:4" x14ac:dyDescent="0.25">
      <c r="A3366" s="4" t="str">
        <f>HYPERLINK("http://www.autodoc.ru/Web/price/art/KACEE15190L?analog=on","KACEE15190L")</f>
        <v>KACEE15190L</v>
      </c>
      <c r="B3366" s="1" t="s">
        <v>5279</v>
      </c>
      <c r="C3366" s="1" t="s">
        <v>3115</v>
      </c>
      <c r="D3366" t="s">
        <v>5280</v>
      </c>
    </row>
    <row r="3367" spans="1:4" x14ac:dyDescent="0.25">
      <c r="A3367" s="4" t="str">
        <f>HYPERLINK("http://www.autodoc.ru/Web/price/art/KACEE15190R?analog=on","KACEE15190R")</f>
        <v>KACEE15190R</v>
      </c>
      <c r="B3367" s="1" t="s">
        <v>5281</v>
      </c>
      <c r="C3367" s="1" t="s">
        <v>3115</v>
      </c>
      <c r="D3367" t="s">
        <v>5282</v>
      </c>
    </row>
    <row r="3368" spans="1:4" x14ac:dyDescent="0.25">
      <c r="A3368" s="4" t="str">
        <f>HYPERLINK("http://www.autodoc.ru/Web/price/art/KACEE15191?analog=on","KACEE15191")</f>
        <v>KACEE15191</v>
      </c>
      <c r="B3368" s="1" t="s">
        <v>5277</v>
      </c>
      <c r="C3368" s="1" t="s">
        <v>3115</v>
      </c>
      <c r="D3368" t="s">
        <v>5276</v>
      </c>
    </row>
    <row r="3369" spans="1:4" x14ac:dyDescent="0.25">
      <c r="A3369" s="4" t="str">
        <f>HYPERLINK("http://www.autodoc.ru/Web/price/art/KACEE12191L?analog=on","KACEE12191L")</f>
        <v>KACEE12191L</v>
      </c>
      <c r="B3369" s="1" t="s">
        <v>5283</v>
      </c>
      <c r="C3369" s="1" t="s">
        <v>3110</v>
      </c>
      <c r="D3369" t="s">
        <v>5284</v>
      </c>
    </row>
    <row r="3370" spans="1:4" x14ac:dyDescent="0.25">
      <c r="A3370" s="4" t="str">
        <f>HYPERLINK("http://www.autodoc.ru/Web/price/art/KACEE12191R?analog=on","KACEE12191R")</f>
        <v>KACEE12191R</v>
      </c>
      <c r="B3370" s="1" t="s">
        <v>5285</v>
      </c>
      <c r="C3370" s="1" t="s">
        <v>3110</v>
      </c>
      <c r="D3370" t="s">
        <v>5286</v>
      </c>
    </row>
    <row r="3371" spans="1:4" x14ac:dyDescent="0.25">
      <c r="A3371" s="4" t="str">
        <f>HYPERLINK("http://www.autodoc.ru/Web/price/art/KACEE12240?analog=on","KACEE12240")</f>
        <v>KACEE12240</v>
      </c>
      <c r="B3371" s="1" t="s">
        <v>5287</v>
      </c>
      <c r="C3371" s="1" t="s">
        <v>3110</v>
      </c>
      <c r="D3371" t="s">
        <v>5288</v>
      </c>
    </row>
    <row r="3372" spans="1:4" x14ac:dyDescent="0.25">
      <c r="A3372" s="4" t="str">
        <f>HYPERLINK("http://www.autodoc.ru/Web/price/art/KACEE12270L?analog=on","KACEE12270L")</f>
        <v>KACEE12270L</v>
      </c>
      <c r="B3372" s="1" t="s">
        <v>5289</v>
      </c>
      <c r="C3372" s="1" t="s">
        <v>3110</v>
      </c>
      <c r="D3372" t="s">
        <v>5290</v>
      </c>
    </row>
    <row r="3373" spans="1:4" x14ac:dyDescent="0.25">
      <c r="A3373" s="4" t="str">
        <f>HYPERLINK("http://www.autodoc.ru/Web/price/art/KACEE12270R?analog=on","KACEE12270R")</f>
        <v>KACEE12270R</v>
      </c>
      <c r="B3373" s="1" t="s">
        <v>5291</v>
      </c>
      <c r="C3373" s="1" t="s">
        <v>3110</v>
      </c>
      <c r="D3373" t="s">
        <v>5292</v>
      </c>
    </row>
    <row r="3374" spans="1:4" x14ac:dyDescent="0.25">
      <c r="A3374" s="4" t="str">
        <f>HYPERLINK("http://www.autodoc.ru/Web/price/art/KACEE12271L?analog=on","KACEE12271L")</f>
        <v>KACEE12271L</v>
      </c>
      <c r="B3374" s="1" t="s">
        <v>5289</v>
      </c>
      <c r="C3374" s="1" t="s">
        <v>3110</v>
      </c>
      <c r="D3374" t="s">
        <v>5180</v>
      </c>
    </row>
    <row r="3375" spans="1:4" x14ac:dyDescent="0.25">
      <c r="A3375" s="4" t="str">
        <f>HYPERLINK("http://www.autodoc.ru/Web/price/art/KACEE12271R?analog=on","KACEE12271R")</f>
        <v>KACEE12271R</v>
      </c>
      <c r="B3375" s="1" t="s">
        <v>5291</v>
      </c>
      <c r="C3375" s="1" t="s">
        <v>3110</v>
      </c>
      <c r="D3375" t="s">
        <v>5182</v>
      </c>
    </row>
    <row r="3376" spans="1:4" x14ac:dyDescent="0.25">
      <c r="A3376" s="4" t="str">
        <f>HYPERLINK("http://www.autodoc.ru/Web/price/art/KACEE12272L?analog=on","KACEE12272L")</f>
        <v>KACEE12272L</v>
      </c>
      <c r="B3376" s="1" t="s">
        <v>5293</v>
      </c>
      <c r="C3376" s="1" t="s">
        <v>3110</v>
      </c>
      <c r="D3376" t="s">
        <v>5294</v>
      </c>
    </row>
    <row r="3377" spans="1:4" x14ac:dyDescent="0.25">
      <c r="A3377" s="4" t="str">
        <f>HYPERLINK("http://www.autodoc.ru/Web/price/art/KACEE12272R?analog=on","KACEE12272R")</f>
        <v>KACEE12272R</v>
      </c>
      <c r="B3377" s="1" t="s">
        <v>5295</v>
      </c>
      <c r="C3377" s="1" t="s">
        <v>3110</v>
      </c>
      <c r="D3377" t="s">
        <v>5296</v>
      </c>
    </row>
    <row r="3378" spans="1:4" x14ac:dyDescent="0.25">
      <c r="A3378" s="4" t="str">
        <f>HYPERLINK("http://www.autodoc.ru/Web/price/art/KACEE12273L?analog=on","KACEE12273L")</f>
        <v>KACEE12273L</v>
      </c>
      <c r="B3378" s="1" t="s">
        <v>5293</v>
      </c>
      <c r="C3378" s="1" t="s">
        <v>3110</v>
      </c>
      <c r="D3378" t="s">
        <v>5297</v>
      </c>
    </row>
    <row r="3379" spans="1:4" x14ac:dyDescent="0.25">
      <c r="A3379" s="4" t="str">
        <f>HYPERLINK("http://www.autodoc.ru/Web/price/art/KACEE12273R?analog=on","KACEE12273R")</f>
        <v>KACEE12273R</v>
      </c>
      <c r="B3379" s="1" t="s">
        <v>5295</v>
      </c>
      <c r="C3379" s="1" t="s">
        <v>3110</v>
      </c>
      <c r="D3379" t="s">
        <v>5298</v>
      </c>
    </row>
    <row r="3380" spans="1:4" x14ac:dyDescent="0.25">
      <c r="A3380" s="4" t="str">
        <f>HYPERLINK("http://www.autodoc.ru/Web/price/art/KACEE12300L?analog=on","KACEE12300L")</f>
        <v>KACEE12300L</v>
      </c>
      <c r="B3380" s="1" t="s">
        <v>5299</v>
      </c>
      <c r="C3380" s="1" t="s">
        <v>3110</v>
      </c>
      <c r="D3380" t="s">
        <v>5191</v>
      </c>
    </row>
    <row r="3381" spans="1:4" x14ac:dyDescent="0.25">
      <c r="A3381" s="4" t="str">
        <f>HYPERLINK("http://www.autodoc.ru/Web/price/art/KACEE15300L?analog=on","KACEE15300L")</f>
        <v>KACEE15300L</v>
      </c>
      <c r="B3381" s="1" t="s">
        <v>5300</v>
      </c>
      <c r="C3381" s="1" t="s">
        <v>3115</v>
      </c>
      <c r="D3381" t="s">
        <v>5191</v>
      </c>
    </row>
    <row r="3382" spans="1:4" x14ac:dyDescent="0.25">
      <c r="A3382" s="4" t="str">
        <f>HYPERLINK("http://www.autodoc.ru/Web/price/art/KACEE15300R?analog=on","KACEE15300R")</f>
        <v>KACEE15300R</v>
      </c>
      <c r="B3382" s="1" t="s">
        <v>5301</v>
      </c>
      <c r="C3382" s="1" t="s">
        <v>3115</v>
      </c>
      <c r="D3382" t="s">
        <v>5192</v>
      </c>
    </row>
    <row r="3383" spans="1:4" x14ac:dyDescent="0.25">
      <c r="A3383" s="4" t="str">
        <f>HYPERLINK("http://www.autodoc.ru/Web/price/art/KACEE12300R?analog=on","KACEE12300R")</f>
        <v>KACEE12300R</v>
      </c>
      <c r="B3383" s="1" t="s">
        <v>5302</v>
      </c>
      <c r="C3383" s="1" t="s">
        <v>3110</v>
      </c>
      <c r="D3383" t="s">
        <v>5192</v>
      </c>
    </row>
    <row r="3384" spans="1:4" x14ac:dyDescent="0.25">
      <c r="A3384" s="4" t="str">
        <f>HYPERLINK("http://www.autodoc.ru/Web/price/art/KACEE12301L?analog=on","KACEE12301L")</f>
        <v>KACEE12301L</v>
      </c>
      <c r="B3384" s="1" t="s">
        <v>5299</v>
      </c>
      <c r="C3384" s="1" t="s">
        <v>3110</v>
      </c>
      <c r="D3384" t="s">
        <v>5184</v>
      </c>
    </row>
    <row r="3385" spans="1:4" x14ac:dyDescent="0.25">
      <c r="A3385" s="4" t="str">
        <f>HYPERLINK("http://www.autodoc.ru/Web/price/art/KACEE12301R?analog=on","KACEE12301R")</f>
        <v>KACEE12301R</v>
      </c>
      <c r="B3385" s="1" t="s">
        <v>5302</v>
      </c>
      <c r="C3385" s="1" t="s">
        <v>3110</v>
      </c>
      <c r="D3385" t="s">
        <v>5186</v>
      </c>
    </row>
    <row r="3386" spans="1:4" x14ac:dyDescent="0.25">
      <c r="A3386" s="4" t="str">
        <f>HYPERLINK("http://www.autodoc.ru/Web/price/art/KACEE12302L?analog=on","KACEE12302L")</f>
        <v>KACEE12302L</v>
      </c>
      <c r="B3386" s="1" t="s">
        <v>5303</v>
      </c>
      <c r="C3386" s="1" t="s">
        <v>3110</v>
      </c>
      <c r="D3386" t="s">
        <v>5304</v>
      </c>
    </row>
    <row r="3387" spans="1:4" x14ac:dyDescent="0.25">
      <c r="A3387" s="4" t="str">
        <f>HYPERLINK("http://www.autodoc.ru/Web/price/art/KACEE12302R?analog=on","KACEE12302R")</f>
        <v>KACEE12302R</v>
      </c>
      <c r="B3387" s="1" t="s">
        <v>5305</v>
      </c>
      <c r="C3387" s="1" t="s">
        <v>3110</v>
      </c>
      <c r="D3387" t="s">
        <v>5306</v>
      </c>
    </row>
    <row r="3388" spans="1:4" x14ac:dyDescent="0.25">
      <c r="A3388" s="4" t="str">
        <f>HYPERLINK("http://www.autodoc.ru/Web/price/art/KACEE12330?analog=on","KACEE12330")</f>
        <v>KACEE12330</v>
      </c>
      <c r="B3388" s="1" t="s">
        <v>5307</v>
      </c>
      <c r="C3388" s="1" t="s">
        <v>3110</v>
      </c>
      <c r="D3388" t="s">
        <v>5194</v>
      </c>
    </row>
    <row r="3389" spans="1:4" x14ac:dyDescent="0.25">
      <c r="A3389" s="4" t="str">
        <f>HYPERLINK("http://www.autodoc.ru/Web/price/art/KACEE12331?analog=on","KACEE12331")</f>
        <v>KACEE12331</v>
      </c>
      <c r="B3389" s="1" t="s">
        <v>5307</v>
      </c>
      <c r="C3389" s="1" t="s">
        <v>3110</v>
      </c>
      <c r="D3389" t="s">
        <v>5308</v>
      </c>
    </row>
    <row r="3390" spans="1:4" x14ac:dyDescent="0.25">
      <c r="A3390" s="4" t="str">
        <f>HYPERLINK("http://www.autodoc.ru/Web/price/art/KACEE12380?analog=on","KACEE12380")</f>
        <v>KACEE12380</v>
      </c>
      <c r="B3390" s="1" t="s">
        <v>5309</v>
      </c>
      <c r="C3390" s="1" t="s">
        <v>3110</v>
      </c>
      <c r="D3390" t="s">
        <v>5196</v>
      </c>
    </row>
    <row r="3391" spans="1:4" x14ac:dyDescent="0.25">
      <c r="A3391" s="4" t="str">
        <f>HYPERLINK("http://www.autodoc.ru/Web/price/art/KACEE12381?analog=on","KACEE12381")</f>
        <v>KACEE12381</v>
      </c>
      <c r="B3391" s="1" t="s">
        <v>5309</v>
      </c>
      <c r="C3391" s="1" t="s">
        <v>3110</v>
      </c>
      <c r="D3391" t="s">
        <v>5310</v>
      </c>
    </row>
    <row r="3392" spans="1:4" x14ac:dyDescent="0.25">
      <c r="A3392" s="4" t="str">
        <f>HYPERLINK("http://www.autodoc.ru/Web/price/art/KACEE124G0?analog=on","KACEE124G0")</f>
        <v>KACEE124G0</v>
      </c>
      <c r="B3392" s="1" t="s">
        <v>5311</v>
      </c>
      <c r="C3392" s="1" t="s">
        <v>3110</v>
      </c>
      <c r="D3392" t="s">
        <v>5312</v>
      </c>
    </row>
    <row r="3393" spans="1:4" x14ac:dyDescent="0.25">
      <c r="A3393" s="4" t="str">
        <f>HYPERLINK("http://www.autodoc.ru/Web/price/art/KACEE124J0?analog=on","KACEE124J0")</f>
        <v>KACEE124J0</v>
      </c>
      <c r="B3393" s="1" t="s">
        <v>5313</v>
      </c>
      <c r="C3393" s="1" t="s">
        <v>3110</v>
      </c>
      <c r="D3393" t="s">
        <v>5314</v>
      </c>
    </row>
    <row r="3394" spans="1:4" x14ac:dyDescent="0.25">
      <c r="A3394" s="4" t="str">
        <f>HYPERLINK("http://www.autodoc.ru/Web/price/art/KACEE12510L?analog=on","KACEE12510L")</f>
        <v>KACEE12510L</v>
      </c>
      <c r="B3394" s="1" t="s">
        <v>5315</v>
      </c>
      <c r="C3394" s="1" t="s">
        <v>3110</v>
      </c>
      <c r="D3394" t="s">
        <v>5316</v>
      </c>
    </row>
    <row r="3395" spans="1:4" x14ac:dyDescent="0.25">
      <c r="A3395" s="4" t="str">
        <f>HYPERLINK("http://www.autodoc.ru/Web/price/art/KACEE12510R?analog=on","KACEE12510R")</f>
        <v>KACEE12510R</v>
      </c>
      <c r="B3395" s="1" t="s">
        <v>5317</v>
      </c>
      <c r="C3395" s="1" t="s">
        <v>3110</v>
      </c>
      <c r="D3395" t="s">
        <v>5318</v>
      </c>
    </row>
    <row r="3396" spans="1:4" x14ac:dyDescent="0.25">
      <c r="A3396" s="4" t="str">
        <f>HYPERLINK("http://www.autodoc.ru/Web/price/art/KACEE15640?analog=on","KACEE15640")</f>
        <v>KACEE15640</v>
      </c>
      <c r="B3396" s="1" t="s">
        <v>5319</v>
      </c>
      <c r="C3396" s="1" t="s">
        <v>3115</v>
      </c>
      <c r="D3396" t="s">
        <v>5320</v>
      </c>
    </row>
    <row r="3397" spans="1:4" x14ac:dyDescent="0.25">
      <c r="A3397" s="4" t="str">
        <f>HYPERLINK("http://www.autodoc.ru/Web/price/art/KACEE12640?analog=on","KACEE12640")</f>
        <v>KACEE12640</v>
      </c>
      <c r="B3397" s="1" t="s">
        <v>5321</v>
      </c>
      <c r="C3397" s="1" t="s">
        <v>3110</v>
      </c>
      <c r="D3397" t="s">
        <v>5322</v>
      </c>
    </row>
    <row r="3398" spans="1:4" x14ac:dyDescent="0.25">
      <c r="A3398" s="4" t="str">
        <f>HYPERLINK("http://www.autodoc.ru/Web/price/art/KACEE15680?analog=on","KACEE15680")</f>
        <v>KACEE15680</v>
      </c>
      <c r="B3398" s="1" t="s">
        <v>5323</v>
      </c>
      <c r="C3398" s="1" t="s">
        <v>3115</v>
      </c>
      <c r="D3398" t="s">
        <v>5324</v>
      </c>
    </row>
    <row r="3399" spans="1:4" x14ac:dyDescent="0.25">
      <c r="A3399" s="4" t="str">
        <f>HYPERLINK("http://www.autodoc.ru/Web/price/art/KACEE12680?analog=on","KACEE12680")</f>
        <v>KACEE12680</v>
      </c>
      <c r="B3399" s="1" t="s">
        <v>5325</v>
      </c>
      <c r="C3399" s="1" t="s">
        <v>3110</v>
      </c>
      <c r="D3399" t="s">
        <v>5326</v>
      </c>
    </row>
    <row r="3400" spans="1:4" x14ac:dyDescent="0.25">
      <c r="A3400" s="4" t="str">
        <f>HYPERLINK("http://www.autodoc.ru/Web/price/art/KACEE12740L?analog=on","KACEE12740L")</f>
        <v>KACEE12740L</v>
      </c>
      <c r="B3400" s="1" t="s">
        <v>5327</v>
      </c>
      <c r="C3400" s="1" t="s">
        <v>3110</v>
      </c>
      <c r="D3400" t="s">
        <v>5328</v>
      </c>
    </row>
    <row r="3401" spans="1:4" x14ac:dyDescent="0.25">
      <c r="A3401" s="4" t="str">
        <f>HYPERLINK("http://www.autodoc.ru/Web/price/art/KACEE12740R?analog=on","KACEE12740R")</f>
        <v>KACEE12740R</v>
      </c>
      <c r="B3401" s="1" t="s">
        <v>5329</v>
      </c>
      <c r="C3401" s="1" t="s">
        <v>3110</v>
      </c>
      <c r="D3401" t="s">
        <v>5330</v>
      </c>
    </row>
    <row r="3402" spans="1:4" x14ac:dyDescent="0.25">
      <c r="A3402" s="4" t="str">
        <f>HYPERLINK("http://www.autodoc.ru/Web/price/art/KACEE12741L?analog=on","KACEE12741L")</f>
        <v>KACEE12741L</v>
      </c>
      <c r="B3402" s="1" t="s">
        <v>5331</v>
      </c>
      <c r="C3402" s="1" t="s">
        <v>3110</v>
      </c>
      <c r="D3402" t="s">
        <v>5332</v>
      </c>
    </row>
    <row r="3403" spans="1:4" x14ac:dyDescent="0.25">
      <c r="A3403" s="4" t="str">
        <f>HYPERLINK("http://www.autodoc.ru/Web/price/art/KACEE12741R?analog=on","KACEE12741R")</f>
        <v>KACEE12741R</v>
      </c>
      <c r="B3403" s="1" t="s">
        <v>5333</v>
      </c>
      <c r="C3403" s="1" t="s">
        <v>3110</v>
      </c>
      <c r="D3403" t="s">
        <v>5334</v>
      </c>
    </row>
    <row r="3404" spans="1:4" x14ac:dyDescent="0.25">
      <c r="A3404" s="4" t="str">
        <f>HYPERLINK("http://www.autodoc.ru/Web/price/art/KACEE12742L?analog=on","KACEE12742L")</f>
        <v>KACEE12742L</v>
      </c>
      <c r="B3404" s="1" t="s">
        <v>5335</v>
      </c>
      <c r="C3404" s="1" t="s">
        <v>3110</v>
      </c>
      <c r="D3404" t="s">
        <v>5214</v>
      </c>
    </row>
    <row r="3405" spans="1:4" x14ac:dyDescent="0.25">
      <c r="A3405" s="4" t="str">
        <f>HYPERLINK("http://www.autodoc.ru/Web/price/art/KACEE12742R?analog=on","KACEE12742R")</f>
        <v>KACEE12742R</v>
      </c>
      <c r="B3405" s="1" t="s">
        <v>5336</v>
      </c>
      <c r="C3405" s="1" t="s">
        <v>3110</v>
      </c>
      <c r="D3405" t="s">
        <v>5216</v>
      </c>
    </row>
    <row r="3406" spans="1:4" x14ac:dyDescent="0.25">
      <c r="A3406" s="4" t="str">
        <f>HYPERLINK("http://www.autodoc.ru/Web/price/art/KACEE12743L?analog=on","KACEE12743L")</f>
        <v>KACEE12743L</v>
      </c>
      <c r="B3406" s="1" t="s">
        <v>5327</v>
      </c>
      <c r="C3406" s="1" t="s">
        <v>3110</v>
      </c>
      <c r="D3406" t="s">
        <v>5337</v>
      </c>
    </row>
    <row r="3407" spans="1:4" x14ac:dyDescent="0.25">
      <c r="A3407" s="4" t="str">
        <f>HYPERLINK("http://www.autodoc.ru/Web/price/art/KACEE12743R?analog=on","KACEE12743R")</f>
        <v>KACEE12743R</v>
      </c>
      <c r="B3407" s="1" t="s">
        <v>5329</v>
      </c>
      <c r="C3407" s="1" t="s">
        <v>3110</v>
      </c>
      <c r="D3407" t="s">
        <v>5338</v>
      </c>
    </row>
    <row r="3408" spans="1:4" x14ac:dyDescent="0.25">
      <c r="A3408" s="4" t="str">
        <f>HYPERLINK("http://www.autodoc.ru/Web/price/art/KACEE12750L?analog=on","KACEE12750L")</f>
        <v>KACEE12750L</v>
      </c>
      <c r="B3408" s="1" t="s">
        <v>5339</v>
      </c>
      <c r="C3408" s="1" t="s">
        <v>3110</v>
      </c>
      <c r="D3408" t="s">
        <v>5340</v>
      </c>
    </row>
    <row r="3409" spans="1:4" x14ac:dyDescent="0.25">
      <c r="A3409" s="4" t="str">
        <f>HYPERLINK("http://www.autodoc.ru/Web/price/art/KACEE12750R?analog=on","KACEE12750R")</f>
        <v>KACEE12750R</v>
      </c>
      <c r="B3409" s="1" t="s">
        <v>5341</v>
      </c>
      <c r="C3409" s="1" t="s">
        <v>3110</v>
      </c>
      <c r="D3409" t="s">
        <v>5342</v>
      </c>
    </row>
    <row r="3410" spans="1:4" x14ac:dyDescent="0.25">
      <c r="A3410" s="4" t="str">
        <f>HYPERLINK("http://www.autodoc.ru/Web/price/art/KACEE12751L?analog=on","KACEE12751L")</f>
        <v>KACEE12751L</v>
      </c>
      <c r="B3410" s="1" t="s">
        <v>5343</v>
      </c>
      <c r="C3410" s="1" t="s">
        <v>3110</v>
      </c>
      <c r="D3410" t="s">
        <v>5344</v>
      </c>
    </row>
    <row r="3411" spans="1:4" x14ac:dyDescent="0.25">
      <c r="A3411" s="4" t="str">
        <f>HYPERLINK("http://www.autodoc.ru/Web/price/art/KACEE12751R?analog=on","KACEE12751R")</f>
        <v>KACEE12751R</v>
      </c>
      <c r="B3411" s="1" t="s">
        <v>5345</v>
      </c>
      <c r="C3411" s="1" t="s">
        <v>3110</v>
      </c>
      <c r="D3411" t="s">
        <v>5346</v>
      </c>
    </row>
    <row r="3412" spans="1:4" x14ac:dyDescent="0.25">
      <c r="A3412" s="4" t="str">
        <f>HYPERLINK("http://www.autodoc.ru/Web/price/art/KACEE129A0L?analog=on","KACEE129A0L")</f>
        <v>KACEE129A0L</v>
      </c>
      <c r="B3412" s="1" t="s">
        <v>5347</v>
      </c>
      <c r="C3412" s="1" t="s">
        <v>3110</v>
      </c>
      <c r="D3412" t="s">
        <v>5348</v>
      </c>
    </row>
    <row r="3413" spans="1:4" x14ac:dyDescent="0.25">
      <c r="A3413" s="4" t="str">
        <f>HYPERLINK("http://www.autodoc.ru/Web/price/art/KACEE129A0R?analog=on","KACEE129A0R")</f>
        <v>KACEE129A0R</v>
      </c>
      <c r="B3413" s="1" t="s">
        <v>5349</v>
      </c>
      <c r="C3413" s="1" t="s">
        <v>3110</v>
      </c>
      <c r="D3413" t="s">
        <v>5350</v>
      </c>
    </row>
    <row r="3414" spans="1:4" x14ac:dyDescent="0.25">
      <c r="A3414" s="4" t="str">
        <f>HYPERLINK("http://www.autodoc.ru/Web/price/art/KACEE129A1L?analog=on","KACEE129A1L")</f>
        <v>KACEE129A1L</v>
      </c>
      <c r="B3414" s="1" t="s">
        <v>5351</v>
      </c>
      <c r="C3414" s="1" t="s">
        <v>3110</v>
      </c>
      <c r="D3414" t="s">
        <v>5348</v>
      </c>
    </row>
    <row r="3415" spans="1:4" x14ac:dyDescent="0.25">
      <c r="A3415" s="4" t="str">
        <f>HYPERLINK("http://www.autodoc.ru/Web/price/art/KACEE129A1R?analog=on","KACEE129A1R")</f>
        <v>KACEE129A1R</v>
      </c>
      <c r="B3415" s="1" t="s">
        <v>5352</v>
      </c>
      <c r="C3415" s="1" t="s">
        <v>3110</v>
      </c>
      <c r="D3415" t="s">
        <v>5350</v>
      </c>
    </row>
    <row r="3416" spans="1:4" x14ac:dyDescent="0.25">
      <c r="A3416" s="4" t="str">
        <f>HYPERLINK("http://www.autodoc.ru/Web/price/art/KACEE12931?analog=on","KACEE12931")</f>
        <v>KACEE12931</v>
      </c>
      <c r="B3416" s="1" t="s">
        <v>5353</v>
      </c>
      <c r="C3416" s="1" t="s">
        <v>3110</v>
      </c>
      <c r="D3416" t="s">
        <v>5354</v>
      </c>
    </row>
    <row r="3417" spans="1:4" x14ac:dyDescent="0.25">
      <c r="A3417" s="4" t="str">
        <f>HYPERLINK("http://www.autodoc.ru/Web/price/art/KACEE129D0?analog=on","KACEE129D0")</f>
        <v>KACEE129D0</v>
      </c>
      <c r="B3417" s="1" t="s">
        <v>5355</v>
      </c>
      <c r="C3417" s="1" t="s">
        <v>3110</v>
      </c>
      <c r="D3417" t="s">
        <v>5356</v>
      </c>
    </row>
    <row r="3418" spans="1:4" x14ac:dyDescent="0.25">
      <c r="A3418" s="4" t="str">
        <f>HYPERLINK("http://www.autodoc.ru/Web/price/art/KACEE159F0P?analog=on","KACEE159F0P")</f>
        <v>KACEE159F0P</v>
      </c>
      <c r="B3418" s="1" t="s">
        <v>5357</v>
      </c>
      <c r="C3418" s="1" t="s">
        <v>3115</v>
      </c>
      <c r="D3418" t="s">
        <v>5358</v>
      </c>
    </row>
    <row r="3419" spans="1:4" x14ac:dyDescent="0.25">
      <c r="A3419" s="4" t="str">
        <f>HYPERLINK("http://www.autodoc.ru/Web/price/art/HNELA109F0?analog=on","HNELA109F0")</f>
        <v>HNELA109F0</v>
      </c>
      <c r="B3419" s="1" t="s">
        <v>2795</v>
      </c>
      <c r="C3419" s="1" t="s">
        <v>1181</v>
      </c>
      <c r="D3419" t="s">
        <v>2796</v>
      </c>
    </row>
    <row r="3420" spans="1:4" x14ac:dyDescent="0.25">
      <c r="A3420" s="4" t="str">
        <f>HYPERLINK("http://www.autodoc.ru/Web/price/art/KACEE129F1P?analog=on","KACEE129F1P")</f>
        <v>KACEE129F1P</v>
      </c>
      <c r="B3420" s="1" t="s">
        <v>5359</v>
      </c>
      <c r="C3420" s="1" t="s">
        <v>5360</v>
      </c>
      <c r="D3420" t="s">
        <v>5358</v>
      </c>
    </row>
    <row r="3421" spans="1:4" x14ac:dyDescent="0.25">
      <c r="A3421" s="3" t="s">
        <v>5361</v>
      </c>
      <c r="B3421" s="3"/>
      <c r="C3421" s="3"/>
      <c r="D3421" s="3"/>
    </row>
    <row r="3422" spans="1:4" x14ac:dyDescent="0.25">
      <c r="A3422" s="4" t="str">
        <f>HYPERLINK("http://www.autodoc.ru/Web/price/art/KACEE18000L?analog=on","KACEE18000L")</f>
        <v>KACEE18000L</v>
      </c>
      <c r="B3422" s="1" t="s">
        <v>5362</v>
      </c>
      <c r="C3422" s="1" t="s">
        <v>2457</v>
      </c>
      <c r="D3422" t="s">
        <v>5363</v>
      </c>
    </row>
    <row r="3423" spans="1:4" x14ac:dyDescent="0.25">
      <c r="A3423" s="4" t="str">
        <f>HYPERLINK("http://www.autodoc.ru/Web/price/art/KACEE18000R?analog=on","KACEE18000R")</f>
        <v>KACEE18000R</v>
      </c>
      <c r="B3423" s="1" t="s">
        <v>5364</v>
      </c>
      <c r="C3423" s="1" t="s">
        <v>2457</v>
      </c>
      <c r="D3423" t="s">
        <v>5365</v>
      </c>
    </row>
    <row r="3424" spans="1:4" x14ac:dyDescent="0.25">
      <c r="A3424" s="4" t="str">
        <f>HYPERLINK("http://www.autodoc.ru/Web/price/art/KACEE18070L?analog=on","KACEE18070L")</f>
        <v>KACEE18070L</v>
      </c>
      <c r="B3424" s="1" t="s">
        <v>5366</v>
      </c>
      <c r="C3424" s="1" t="s">
        <v>2457</v>
      </c>
      <c r="D3424" t="s">
        <v>5152</v>
      </c>
    </row>
    <row r="3425" spans="1:4" x14ac:dyDescent="0.25">
      <c r="A3425" s="4" t="str">
        <f>HYPERLINK("http://www.autodoc.ru/Web/price/art/KACEE18070R?analog=on","KACEE18070R")</f>
        <v>KACEE18070R</v>
      </c>
      <c r="B3425" s="1" t="s">
        <v>5367</v>
      </c>
      <c r="C3425" s="1" t="s">
        <v>2457</v>
      </c>
      <c r="D3425" t="s">
        <v>5157</v>
      </c>
    </row>
    <row r="3426" spans="1:4" x14ac:dyDescent="0.25">
      <c r="A3426" s="4" t="str">
        <f>HYPERLINK("http://www.autodoc.ru/Web/price/art/KACEE18071L?analog=on","KACEE18071L")</f>
        <v>KACEE18071L</v>
      </c>
      <c r="B3426" s="1" t="s">
        <v>5368</v>
      </c>
      <c r="C3426" s="1" t="s">
        <v>2457</v>
      </c>
      <c r="D3426" t="s">
        <v>5260</v>
      </c>
    </row>
    <row r="3427" spans="1:4" x14ac:dyDescent="0.25">
      <c r="A3427" s="4" t="str">
        <f>HYPERLINK("http://www.autodoc.ru/Web/price/art/KACEE18071R?analog=on","KACEE18071R")</f>
        <v>KACEE18071R</v>
      </c>
      <c r="B3427" s="1" t="s">
        <v>5369</v>
      </c>
      <c r="C3427" s="1" t="s">
        <v>2457</v>
      </c>
      <c r="D3427" t="s">
        <v>5263</v>
      </c>
    </row>
    <row r="3428" spans="1:4" x14ac:dyDescent="0.25">
      <c r="A3428" s="4" t="str">
        <f>HYPERLINK("http://www.autodoc.ru/Web/price/art/KACEE18100?analog=on","KACEE18100")</f>
        <v>KACEE18100</v>
      </c>
      <c r="B3428" s="1" t="s">
        <v>5370</v>
      </c>
      <c r="C3428" s="1" t="s">
        <v>2457</v>
      </c>
      <c r="D3428" t="s">
        <v>5269</v>
      </c>
    </row>
    <row r="3429" spans="1:4" x14ac:dyDescent="0.25">
      <c r="A3429" s="4" t="str">
        <f>HYPERLINK("http://www.autodoc.ru/Web/price/art/KACEE18160?analog=on","KACEE18160")</f>
        <v>KACEE18160</v>
      </c>
      <c r="B3429" s="1" t="s">
        <v>5371</v>
      </c>
      <c r="C3429" s="1" t="s">
        <v>2457</v>
      </c>
      <c r="D3429" t="s">
        <v>5272</v>
      </c>
    </row>
    <row r="3430" spans="1:4" x14ac:dyDescent="0.25">
      <c r="A3430" s="4" t="str">
        <f>HYPERLINK("http://www.autodoc.ru/Web/price/art/KACEE18190?analog=on","KACEE18190")</f>
        <v>KACEE18190</v>
      </c>
      <c r="B3430" s="1" t="s">
        <v>5372</v>
      </c>
      <c r="C3430" s="1" t="s">
        <v>2457</v>
      </c>
      <c r="D3430" t="s">
        <v>5276</v>
      </c>
    </row>
    <row r="3431" spans="1:4" x14ac:dyDescent="0.25">
      <c r="A3431" s="4" t="str">
        <f>HYPERLINK("http://www.autodoc.ru/Web/price/art/KACEE18300L?analog=on","KACEE18300L")</f>
        <v>KACEE18300L</v>
      </c>
      <c r="B3431" s="1" t="s">
        <v>5373</v>
      </c>
      <c r="C3431" s="1" t="s">
        <v>2457</v>
      </c>
      <c r="D3431" t="s">
        <v>5191</v>
      </c>
    </row>
    <row r="3432" spans="1:4" x14ac:dyDescent="0.25">
      <c r="A3432" s="4" t="str">
        <f>HYPERLINK("http://www.autodoc.ru/Web/price/art/KACEE18300R?analog=on","KACEE18300R")</f>
        <v>KACEE18300R</v>
      </c>
      <c r="B3432" s="1" t="s">
        <v>5374</v>
      </c>
      <c r="C3432" s="1" t="s">
        <v>2457</v>
      </c>
      <c r="D3432" t="s">
        <v>5192</v>
      </c>
    </row>
    <row r="3433" spans="1:4" x14ac:dyDescent="0.25">
      <c r="A3433" s="4" t="str">
        <f>HYPERLINK("http://www.autodoc.ru/Web/price/art/KACEE18740L?analog=on","KACEE18740L")</f>
        <v>KACEE18740L</v>
      </c>
      <c r="B3433" s="1" t="s">
        <v>5375</v>
      </c>
      <c r="C3433" s="1" t="s">
        <v>2457</v>
      </c>
      <c r="D3433" t="s">
        <v>5376</v>
      </c>
    </row>
    <row r="3434" spans="1:4" x14ac:dyDescent="0.25">
      <c r="A3434" s="4" t="str">
        <f>HYPERLINK("http://www.autodoc.ru/Web/price/art/KACEE18740R?analog=on","KACEE18740R")</f>
        <v>KACEE18740R</v>
      </c>
      <c r="B3434" s="1" t="s">
        <v>5377</v>
      </c>
      <c r="C3434" s="1" t="s">
        <v>2457</v>
      </c>
      <c r="D3434" t="s">
        <v>5378</v>
      </c>
    </row>
    <row r="3435" spans="1:4" x14ac:dyDescent="0.25">
      <c r="A3435" s="3" t="s">
        <v>5379</v>
      </c>
      <c r="B3435" s="3"/>
      <c r="C3435" s="3"/>
      <c r="D3435" s="3"/>
    </row>
    <row r="3436" spans="1:4" x14ac:dyDescent="0.25">
      <c r="A3436" s="4" t="str">
        <f>HYPERLINK("http://www.autodoc.ru/Web/price/art/KACET04000L?analog=on","KACET04000L")</f>
        <v>KACET04000L</v>
      </c>
      <c r="B3436" s="1" t="s">
        <v>5380</v>
      </c>
      <c r="C3436" s="1" t="s">
        <v>320</v>
      </c>
      <c r="D3436" t="s">
        <v>5381</v>
      </c>
    </row>
    <row r="3437" spans="1:4" x14ac:dyDescent="0.25">
      <c r="A3437" s="4" t="str">
        <f>HYPERLINK("http://www.autodoc.ru/Web/price/art/KACET07000L?analog=on","KACET07000L")</f>
        <v>KACET07000L</v>
      </c>
      <c r="B3437" s="1" t="s">
        <v>5382</v>
      </c>
      <c r="C3437" s="1" t="s">
        <v>5383</v>
      </c>
      <c r="D3437" t="s">
        <v>5381</v>
      </c>
    </row>
    <row r="3438" spans="1:4" x14ac:dyDescent="0.25">
      <c r="A3438" s="4" t="str">
        <f>HYPERLINK("http://www.autodoc.ru/Web/price/art/KACET07000R?analog=on","KACET07000R")</f>
        <v>KACET07000R</v>
      </c>
      <c r="B3438" s="1" t="s">
        <v>5384</v>
      </c>
      <c r="C3438" s="1" t="s">
        <v>5383</v>
      </c>
      <c r="D3438" t="s">
        <v>5385</v>
      </c>
    </row>
    <row r="3439" spans="1:4" x14ac:dyDescent="0.25">
      <c r="A3439" s="4" t="str">
        <f>HYPERLINK("http://www.autodoc.ru/Web/price/art/KACET04000R?analog=on","KACET04000R")</f>
        <v>KACET04000R</v>
      </c>
      <c r="B3439" s="1" t="s">
        <v>5386</v>
      </c>
      <c r="C3439" s="1" t="s">
        <v>320</v>
      </c>
      <c r="D3439" t="s">
        <v>5385</v>
      </c>
    </row>
    <row r="3440" spans="1:4" x14ac:dyDescent="0.25">
      <c r="A3440" s="4" t="str">
        <f>HYPERLINK("http://www.autodoc.ru/Web/price/art/KACET07001L?analog=on","KACET07001L")</f>
        <v>KACET07001L</v>
      </c>
      <c r="B3440" s="1" t="s">
        <v>5382</v>
      </c>
      <c r="C3440" s="1" t="s">
        <v>5383</v>
      </c>
      <c r="D3440" t="s">
        <v>5387</v>
      </c>
    </row>
    <row r="3441" spans="1:4" x14ac:dyDescent="0.25">
      <c r="A3441" s="4" t="str">
        <f>HYPERLINK("http://www.autodoc.ru/Web/price/art/KACET04001L?analog=on","KACET04001L")</f>
        <v>KACET04001L</v>
      </c>
      <c r="B3441" s="1" t="s">
        <v>5388</v>
      </c>
      <c r="C3441" s="1" t="s">
        <v>320</v>
      </c>
      <c r="D3441" t="s">
        <v>5389</v>
      </c>
    </row>
    <row r="3442" spans="1:4" x14ac:dyDescent="0.25">
      <c r="A3442" s="4" t="str">
        <f>HYPERLINK("http://www.autodoc.ru/Web/price/art/KACET07001R?analog=on","KACET07001R")</f>
        <v>KACET07001R</v>
      </c>
      <c r="B3442" s="1" t="s">
        <v>5384</v>
      </c>
      <c r="C3442" s="1" t="s">
        <v>5383</v>
      </c>
      <c r="D3442" t="s">
        <v>5390</v>
      </c>
    </row>
    <row r="3443" spans="1:4" x14ac:dyDescent="0.25">
      <c r="A3443" s="4" t="str">
        <f>HYPERLINK("http://www.autodoc.ru/Web/price/art/KACET04001R?analog=on","KACET04001R")</f>
        <v>KACET04001R</v>
      </c>
      <c r="B3443" s="1" t="s">
        <v>5391</v>
      </c>
      <c r="C3443" s="1" t="s">
        <v>320</v>
      </c>
      <c r="D3443" t="s">
        <v>5392</v>
      </c>
    </row>
    <row r="3444" spans="1:4" x14ac:dyDescent="0.25">
      <c r="A3444" s="4" t="str">
        <f>HYPERLINK("http://www.autodoc.ru/Web/price/art/KACET07002L?analog=on","KACET07002L")</f>
        <v>KACET07002L</v>
      </c>
      <c r="B3444" s="1" t="s">
        <v>5393</v>
      </c>
      <c r="C3444" s="1" t="s">
        <v>1379</v>
      </c>
      <c r="D3444" t="s">
        <v>5389</v>
      </c>
    </row>
    <row r="3445" spans="1:4" x14ac:dyDescent="0.25">
      <c r="A3445" s="4" t="str">
        <f>HYPERLINK("http://www.autodoc.ru/Web/price/art/KACET07002R?analog=on","KACET07002R")</f>
        <v>KACET07002R</v>
      </c>
      <c r="B3445" s="1" t="s">
        <v>5394</v>
      </c>
      <c r="C3445" s="1" t="s">
        <v>1379</v>
      </c>
      <c r="D3445" t="s">
        <v>5392</v>
      </c>
    </row>
    <row r="3446" spans="1:4" x14ac:dyDescent="0.25">
      <c r="A3446" s="4" t="str">
        <f>HYPERLINK("http://www.autodoc.ru/Web/price/art/KACET07070L?analog=on","KACET07070L")</f>
        <v>KACET07070L</v>
      </c>
      <c r="B3446" s="1" t="s">
        <v>5395</v>
      </c>
      <c r="C3446" s="1" t="s">
        <v>1379</v>
      </c>
      <c r="D3446" t="s">
        <v>5396</v>
      </c>
    </row>
    <row r="3447" spans="1:4" x14ac:dyDescent="0.25">
      <c r="A3447" s="4" t="str">
        <f>HYPERLINK("http://www.autodoc.ru/Web/price/art/KACET04070L?analog=on","KACET04070L")</f>
        <v>KACET04070L</v>
      </c>
      <c r="B3447" s="1" t="s">
        <v>5397</v>
      </c>
      <c r="C3447" s="1" t="s">
        <v>320</v>
      </c>
      <c r="D3447" t="s">
        <v>5396</v>
      </c>
    </row>
    <row r="3448" spans="1:4" x14ac:dyDescent="0.25">
      <c r="A3448" s="4" t="str">
        <f>HYPERLINK("http://www.autodoc.ru/Web/price/art/KACET04070R?analog=on","KACET04070R")</f>
        <v>KACET04070R</v>
      </c>
      <c r="B3448" s="1" t="s">
        <v>5398</v>
      </c>
      <c r="C3448" s="1" t="s">
        <v>320</v>
      </c>
      <c r="D3448" t="s">
        <v>5399</v>
      </c>
    </row>
    <row r="3449" spans="1:4" x14ac:dyDescent="0.25">
      <c r="A3449" s="4" t="str">
        <f>HYPERLINK("http://www.autodoc.ru/Web/price/art/KACET07070R?analog=on","KACET07070R")</f>
        <v>KACET07070R</v>
      </c>
      <c r="B3449" s="1" t="s">
        <v>5400</v>
      </c>
      <c r="C3449" s="1" t="s">
        <v>1379</v>
      </c>
      <c r="D3449" t="s">
        <v>5399</v>
      </c>
    </row>
    <row r="3450" spans="1:4" x14ac:dyDescent="0.25">
      <c r="A3450" s="4" t="str">
        <f>HYPERLINK("http://www.autodoc.ru/Web/price/art/KACET07100?analog=on","KACET07100")</f>
        <v>KACET07100</v>
      </c>
      <c r="B3450" s="1" t="s">
        <v>5401</v>
      </c>
      <c r="C3450" s="1" t="s">
        <v>5383</v>
      </c>
      <c r="D3450" t="s">
        <v>5402</v>
      </c>
    </row>
    <row r="3451" spans="1:4" x14ac:dyDescent="0.25">
      <c r="A3451" s="4" t="str">
        <f>HYPERLINK("http://www.autodoc.ru/Web/price/art/KACET04100?analog=on","KACET04100")</f>
        <v>KACET04100</v>
      </c>
      <c r="B3451" s="1" t="s">
        <v>5403</v>
      </c>
      <c r="C3451" s="1" t="s">
        <v>320</v>
      </c>
      <c r="D3451" t="s">
        <v>5404</v>
      </c>
    </row>
    <row r="3452" spans="1:4" x14ac:dyDescent="0.25">
      <c r="A3452" s="4" t="str">
        <f>HYPERLINK("http://www.autodoc.ru/Web/price/art/KACET07101?analog=on","KACET07101")</f>
        <v>KACET07101</v>
      </c>
      <c r="B3452" s="1" t="s">
        <v>5405</v>
      </c>
      <c r="C3452" s="1" t="s">
        <v>1379</v>
      </c>
      <c r="D3452" t="s">
        <v>5402</v>
      </c>
    </row>
    <row r="3453" spans="1:4" x14ac:dyDescent="0.25">
      <c r="A3453" s="4" t="str">
        <f>HYPERLINK("http://www.autodoc.ru/Web/price/art/KACET04101?analog=on","KACET04101")</f>
        <v>KACET04101</v>
      </c>
      <c r="B3453" s="1" t="s">
        <v>5406</v>
      </c>
      <c r="C3453" s="1" t="s">
        <v>92</v>
      </c>
      <c r="D3453" t="s">
        <v>5407</v>
      </c>
    </row>
    <row r="3454" spans="1:4" x14ac:dyDescent="0.25">
      <c r="A3454" s="4" t="str">
        <f>HYPERLINK("http://www.autodoc.ru/Web/price/art/KACET07120H?analog=on","KACET07120H")</f>
        <v>KACET07120H</v>
      </c>
      <c r="B3454" s="1" t="s">
        <v>5408</v>
      </c>
      <c r="C3454" s="1" t="s">
        <v>1379</v>
      </c>
      <c r="D3454" t="s">
        <v>5409</v>
      </c>
    </row>
    <row r="3455" spans="1:4" x14ac:dyDescent="0.25">
      <c r="A3455" s="4" t="str">
        <f>HYPERLINK("http://www.autodoc.ru/Web/price/art/KACET04120H?analog=on","KACET04120H")</f>
        <v>KACET04120H</v>
      </c>
      <c r="B3455" s="1" t="s">
        <v>5410</v>
      </c>
      <c r="C3455" s="1" t="s">
        <v>92</v>
      </c>
      <c r="D3455" t="s">
        <v>5411</v>
      </c>
    </row>
    <row r="3456" spans="1:4" x14ac:dyDescent="0.25">
      <c r="A3456" s="4" t="str">
        <f>HYPERLINK("http://www.autodoc.ru/Web/price/art/KACET04121H?analog=on","KACET04121H")</f>
        <v>KACET04121H</v>
      </c>
      <c r="B3456" s="1" t="s">
        <v>5410</v>
      </c>
      <c r="C3456" s="1" t="s">
        <v>320</v>
      </c>
      <c r="D3456" t="s">
        <v>5409</v>
      </c>
    </row>
    <row r="3457" spans="1:4" x14ac:dyDescent="0.25">
      <c r="A3457" s="4" t="str">
        <f>HYPERLINK("http://www.autodoc.ru/Web/price/art/KACET04160?analog=on","KACET04160")</f>
        <v>KACET04160</v>
      </c>
      <c r="B3457" s="1" t="s">
        <v>5412</v>
      </c>
      <c r="C3457" s="1" t="s">
        <v>320</v>
      </c>
      <c r="D3457" t="s">
        <v>5413</v>
      </c>
    </row>
    <row r="3458" spans="1:4" x14ac:dyDescent="0.25">
      <c r="A3458" s="4" t="str">
        <f>HYPERLINK("http://www.autodoc.ru/Web/price/art/KACET07160?analog=on","KACET07160")</f>
        <v>KACET07160</v>
      </c>
      <c r="B3458" s="1" t="s">
        <v>5414</v>
      </c>
      <c r="C3458" s="1" t="s">
        <v>1379</v>
      </c>
      <c r="D3458" t="s">
        <v>5413</v>
      </c>
    </row>
    <row r="3459" spans="1:4" x14ac:dyDescent="0.25">
      <c r="A3459" s="4" t="str">
        <f>HYPERLINK("http://www.autodoc.ru/Web/price/art/KACET07161?analog=on","KACET07161")</f>
        <v>KACET07161</v>
      </c>
      <c r="B3459" s="1" t="s">
        <v>5414</v>
      </c>
      <c r="C3459" s="1" t="s">
        <v>1379</v>
      </c>
      <c r="D3459" t="s">
        <v>5415</v>
      </c>
    </row>
    <row r="3460" spans="1:4" x14ac:dyDescent="0.25">
      <c r="A3460" s="4" t="str">
        <f>HYPERLINK("http://www.autodoc.ru/Web/price/art/KACET04161?analog=on","KACET04161")</f>
        <v>KACET04161</v>
      </c>
      <c r="B3460" s="1" t="s">
        <v>5412</v>
      </c>
      <c r="C3460" s="1" t="s">
        <v>92</v>
      </c>
      <c r="D3460" t="s">
        <v>5415</v>
      </c>
    </row>
    <row r="3461" spans="1:4" x14ac:dyDescent="0.25">
      <c r="A3461" s="4" t="str">
        <f>HYPERLINK("http://www.autodoc.ru/Web/price/art/KACET07190?analog=on","KACET07190")</f>
        <v>KACET07190</v>
      </c>
      <c r="B3461" s="1" t="s">
        <v>5416</v>
      </c>
      <c r="C3461" s="1" t="s">
        <v>1379</v>
      </c>
      <c r="D3461" t="s">
        <v>5417</v>
      </c>
    </row>
    <row r="3462" spans="1:4" x14ac:dyDescent="0.25">
      <c r="A3462" s="4" t="str">
        <f>HYPERLINK("http://www.autodoc.ru/Web/price/art/KACET04190L?analog=on","KACET04190L")</f>
        <v>KACET04190L</v>
      </c>
      <c r="B3462" s="1" t="s">
        <v>5418</v>
      </c>
      <c r="C3462" s="1" t="s">
        <v>92</v>
      </c>
      <c r="D3462" t="s">
        <v>5419</v>
      </c>
    </row>
    <row r="3463" spans="1:4" x14ac:dyDescent="0.25">
      <c r="A3463" s="4" t="str">
        <f>HYPERLINK("http://www.autodoc.ru/Web/price/art/KACET04190R?analog=on","KACET04190R")</f>
        <v>KACET04190R</v>
      </c>
      <c r="B3463" s="1" t="s">
        <v>5420</v>
      </c>
      <c r="C3463" s="1" t="s">
        <v>92</v>
      </c>
      <c r="D3463" t="s">
        <v>5421</v>
      </c>
    </row>
    <row r="3464" spans="1:4" x14ac:dyDescent="0.25">
      <c r="A3464" s="4" t="str">
        <f>HYPERLINK("http://www.autodoc.ru/Web/price/art/KACET07240?analog=on","KACET07240")</f>
        <v>KACET07240</v>
      </c>
      <c r="B3464" s="1" t="s">
        <v>5422</v>
      </c>
      <c r="C3464" s="1" t="s">
        <v>1379</v>
      </c>
      <c r="D3464" t="s">
        <v>5423</v>
      </c>
    </row>
    <row r="3465" spans="1:4" x14ac:dyDescent="0.25">
      <c r="A3465" s="4" t="str">
        <f>HYPERLINK("http://www.autodoc.ru/Web/price/art/KACET04240?analog=on","KACET04240")</f>
        <v>KACET04240</v>
      </c>
      <c r="B3465" s="1" t="s">
        <v>5424</v>
      </c>
      <c r="C3465" s="1" t="s">
        <v>92</v>
      </c>
      <c r="D3465" t="s">
        <v>5425</v>
      </c>
    </row>
    <row r="3466" spans="1:4" x14ac:dyDescent="0.25">
      <c r="A3466" s="4" t="str">
        <f>HYPERLINK("http://www.autodoc.ru/Web/price/art/KACET04241?analog=on","KACET04241")</f>
        <v>KACET04241</v>
      </c>
      <c r="B3466" s="1" t="s">
        <v>5424</v>
      </c>
      <c r="C3466" s="1" t="s">
        <v>92</v>
      </c>
      <c r="D3466" t="s">
        <v>5423</v>
      </c>
    </row>
    <row r="3467" spans="1:4" x14ac:dyDescent="0.25">
      <c r="A3467" s="4" t="str">
        <f>HYPERLINK("http://www.autodoc.ru/Web/price/art/KACET04270L?analog=on","KACET04270L")</f>
        <v>KACET04270L</v>
      </c>
      <c r="B3467" s="1" t="s">
        <v>5426</v>
      </c>
      <c r="C3467" s="1" t="s">
        <v>92</v>
      </c>
      <c r="D3467" t="s">
        <v>5427</v>
      </c>
    </row>
    <row r="3468" spans="1:4" x14ac:dyDescent="0.25">
      <c r="A3468" s="4" t="str">
        <f>HYPERLINK("http://www.autodoc.ru/Web/price/art/KACET04270R?analog=on","KACET04270R")</f>
        <v>KACET04270R</v>
      </c>
      <c r="B3468" s="1" t="s">
        <v>5428</v>
      </c>
      <c r="C3468" s="1" t="s">
        <v>92</v>
      </c>
      <c r="D3468" t="s">
        <v>5429</v>
      </c>
    </row>
    <row r="3469" spans="1:4" x14ac:dyDescent="0.25">
      <c r="A3469" s="4" t="str">
        <f>HYPERLINK("http://www.autodoc.ru/Web/price/art/KACET04300L?analog=on","KACET04300L")</f>
        <v>KACET04300L</v>
      </c>
      <c r="B3469" s="1" t="s">
        <v>5430</v>
      </c>
      <c r="C3469" s="1" t="s">
        <v>92</v>
      </c>
      <c r="D3469" t="s">
        <v>5431</v>
      </c>
    </row>
    <row r="3470" spans="1:4" x14ac:dyDescent="0.25">
      <c r="A3470" s="4" t="str">
        <f>HYPERLINK("http://www.autodoc.ru/Web/price/art/KACET07300L?analog=on","KACET07300L")</f>
        <v>KACET07300L</v>
      </c>
      <c r="B3470" s="1" t="s">
        <v>5432</v>
      </c>
      <c r="C3470" s="1" t="s">
        <v>1379</v>
      </c>
      <c r="D3470" t="s">
        <v>5431</v>
      </c>
    </row>
    <row r="3471" spans="1:4" x14ac:dyDescent="0.25">
      <c r="A3471" s="4" t="str">
        <f>HYPERLINK("http://www.autodoc.ru/Web/price/art/KACET07300R?analog=on","KACET07300R")</f>
        <v>KACET07300R</v>
      </c>
      <c r="B3471" s="1" t="s">
        <v>5433</v>
      </c>
      <c r="C3471" s="1" t="s">
        <v>1379</v>
      </c>
      <c r="D3471" t="s">
        <v>5434</v>
      </c>
    </row>
    <row r="3472" spans="1:4" x14ac:dyDescent="0.25">
      <c r="A3472" s="4" t="str">
        <f>HYPERLINK("http://www.autodoc.ru/Web/price/art/KACET04300R?analog=on","KACET04300R")</f>
        <v>KACET04300R</v>
      </c>
      <c r="B3472" s="1" t="s">
        <v>5435</v>
      </c>
      <c r="C3472" s="1" t="s">
        <v>92</v>
      </c>
      <c r="D3472" t="s">
        <v>5434</v>
      </c>
    </row>
    <row r="3473" spans="1:4" x14ac:dyDescent="0.25">
      <c r="A3473" s="4" t="str">
        <f>HYPERLINK("http://www.autodoc.ru/Web/price/art/KACET04310N?analog=on","KACET04310N")</f>
        <v>KACET04310N</v>
      </c>
      <c r="B3473" s="1" t="s">
        <v>5436</v>
      </c>
      <c r="C3473" s="1" t="s">
        <v>92</v>
      </c>
      <c r="D3473" t="s">
        <v>5437</v>
      </c>
    </row>
    <row r="3474" spans="1:4" x14ac:dyDescent="0.25">
      <c r="A3474" s="4" t="str">
        <f>HYPERLINK("http://www.autodoc.ru/Web/price/art/KACET04330?analog=on","KACET04330")</f>
        <v>KACET04330</v>
      </c>
      <c r="B3474" s="1" t="s">
        <v>5438</v>
      </c>
      <c r="C3474" s="1" t="s">
        <v>92</v>
      </c>
      <c r="D3474" t="s">
        <v>5439</v>
      </c>
    </row>
    <row r="3475" spans="1:4" x14ac:dyDescent="0.25">
      <c r="A3475" s="4" t="str">
        <f>HYPERLINK("http://www.autodoc.ru/Web/price/art/KACET07380?analog=on","KACET07380")</f>
        <v>KACET07380</v>
      </c>
      <c r="B3475" s="1" t="s">
        <v>5440</v>
      </c>
      <c r="C3475" s="1" t="s">
        <v>1379</v>
      </c>
      <c r="D3475" t="s">
        <v>5441</v>
      </c>
    </row>
    <row r="3476" spans="1:4" x14ac:dyDescent="0.25">
      <c r="A3476" s="4" t="str">
        <f>HYPERLINK("http://www.autodoc.ru/Web/price/art/KACET04380?analog=on","KACET04380")</f>
        <v>KACET04380</v>
      </c>
      <c r="B3476" s="1" t="s">
        <v>5442</v>
      </c>
      <c r="C3476" s="1" t="s">
        <v>92</v>
      </c>
      <c r="D3476" t="s">
        <v>5443</v>
      </c>
    </row>
    <row r="3477" spans="1:4" x14ac:dyDescent="0.25">
      <c r="A3477" s="4" t="str">
        <f>HYPERLINK("http://www.autodoc.ru/Web/price/art/KACET04381?analog=on","KACET04381")</f>
        <v>KACET04381</v>
      </c>
      <c r="B3477" s="1" t="s">
        <v>5442</v>
      </c>
      <c r="C3477" s="1" t="s">
        <v>92</v>
      </c>
      <c r="D3477" t="s">
        <v>5441</v>
      </c>
    </row>
    <row r="3478" spans="1:4" x14ac:dyDescent="0.25">
      <c r="A3478" s="4" t="str">
        <f>HYPERLINK("http://www.autodoc.ru/Web/price/art/KACET04430?analog=on","KACET04430")</f>
        <v>KACET04430</v>
      </c>
      <c r="B3478" s="1" t="s">
        <v>5444</v>
      </c>
      <c r="C3478" s="1" t="s">
        <v>320</v>
      </c>
      <c r="D3478" t="s">
        <v>5445</v>
      </c>
    </row>
    <row r="3479" spans="1:4" x14ac:dyDescent="0.25">
      <c r="A3479" s="4" t="str">
        <f>HYPERLINK("http://www.autodoc.ru/Web/price/art/KACET07450L?analog=on","KACET07450L")</f>
        <v>KACET07450L</v>
      </c>
      <c r="B3479" s="1" t="s">
        <v>5446</v>
      </c>
      <c r="C3479" s="1" t="s">
        <v>5383</v>
      </c>
      <c r="D3479" t="s">
        <v>5447</v>
      </c>
    </row>
    <row r="3480" spans="1:4" x14ac:dyDescent="0.25">
      <c r="A3480" s="4" t="str">
        <f>HYPERLINK("http://www.autodoc.ru/Web/price/art/KACET04450L?analog=on","KACET04450L")</f>
        <v>KACET04450L</v>
      </c>
      <c r="B3480" s="1" t="s">
        <v>5448</v>
      </c>
      <c r="C3480" s="1" t="s">
        <v>409</v>
      </c>
      <c r="D3480" t="s">
        <v>5449</v>
      </c>
    </row>
    <row r="3481" spans="1:4" x14ac:dyDescent="0.25">
      <c r="A3481" s="4" t="str">
        <f>HYPERLINK("http://www.autodoc.ru/Web/price/art/KACET07450R?analog=on","KACET07450R")</f>
        <v>KACET07450R</v>
      </c>
      <c r="B3481" s="1" t="s">
        <v>5450</v>
      </c>
      <c r="C3481" s="1" t="s">
        <v>5383</v>
      </c>
      <c r="D3481" t="s">
        <v>5451</v>
      </c>
    </row>
    <row r="3482" spans="1:4" x14ac:dyDescent="0.25">
      <c r="A3482" s="4" t="str">
        <f>HYPERLINK("http://www.autodoc.ru/Web/price/art/KACET04450R?analog=on","KACET04450R")</f>
        <v>KACET04450R</v>
      </c>
      <c r="B3482" s="1" t="s">
        <v>5452</v>
      </c>
      <c r="C3482" s="1" t="s">
        <v>409</v>
      </c>
      <c r="D3482" t="s">
        <v>5453</v>
      </c>
    </row>
    <row r="3483" spans="1:4" x14ac:dyDescent="0.25">
      <c r="A3483" s="4" t="str">
        <f>HYPERLINK("http://www.autodoc.ru/Web/price/art/KACET04451L?analog=on","KACET04451L")</f>
        <v>KACET04451L</v>
      </c>
      <c r="B3483" s="1" t="s">
        <v>5454</v>
      </c>
      <c r="C3483" s="1" t="s">
        <v>409</v>
      </c>
      <c r="D3483" t="s">
        <v>5455</v>
      </c>
    </row>
    <row r="3484" spans="1:4" x14ac:dyDescent="0.25">
      <c r="A3484" s="4" t="str">
        <f>HYPERLINK("http://www.autodoc.ru/Web/price/art/KACET04451R?analog=on","KACET04451R")</f>
        <v>KACET04451R</v>
      </c>
      <c r="B3484" s="1" t="s">
        <v>5456</v>
      </c>
      <c r="C3484" s="1" t="s">
        <v>409</v>
      </c>
      <c r="D3484" t="s">
        <v>5457</v>
      </c>
    </row>
    <row r="3485" spans="1:4" x14ac:dyDescent="0.25">
      <c r="A3485" s="4" t="str">
        <f>HYPERLINK("http://www.autodoc.ru/Web/price/art/KACET04510L?analog=on","KACET04510L")</f>
        <v>KACET04510L</v>
      </c>
      <c r="B3485" s="1" t="s">
        <v>5458</v>
      </c>
      <c r="C3485" s="1" t="s">
        <v>369</v>
      </c>
      <c r="D3485" t="s">
        <v>5459</v>
      </c>
    </row>
    <row r="3486" spans="1:4" x14ac:dyDescent="0.25">
      <c r="A3486" s="4" t="str">
        <f>HYPERLINK("http://www.autodoc.ru/Web/price/art/KACET04510R?analog=on","KACET04510R")</f>
        <v>KACET04510R</v>
      </c>
      <c r="B3486" s="1" t="s">
        <v>5460</v>
      </c>
      <c r="C3486" s="1" t="s">
        <v>369</v>
      </c>
      <c r="D3486" t="s">
        <v>5461</v>
      </c>
    </row>
    <row r="3487" spans="1:4" x14ac:dyDescent="0.25">
      <c r="A3487" s="4" t="str">
        <f>HYPERLINK("http://www.autodoc.ru/Web/price/art/KACET04520L?analog=on","KACET04520L")</f>
        <v>KACET04520L</v>
      </c>
      <c r="B3487" s="1" t="s">
        <v>5462</v>
      </c>
      <c r="C3487" s="1" t="s">
        <v>369</v>
      </c>
      <c r="D3487" t="s">
        <v>5463</v>
      </c>
    </row>
    <row r="3488" spans="1:4" x14ac:dyDescent="0.25">
      <c r="A3488" s="4" t="str">
        <f>HYPERLINK("http://www.autodoc.ru/Web/price/art/KACET04520R?analog=on","KACET04520R")</f>
        <v>KACET04520R</v>
      </c>
      <c r="B3488" s="1" t="s">
        <v>5464</v>
      </c>
      <c r="C3488" s="1" t="s">
        <v>369</v>
      </c>
      <c r="D3488" t="s">
        <v>5465</v>
      </c>
    </row>
    <row r="3489" spans="1:4" x14ac:dyDescent="0.25">
      <c r="A3489" s="4" t="str">
        <f>HYPERLINK("http://www.autodoc.ru/Web/price/art/KACET04560L?analog=on","KACET04560L")</f>
        <v>KACET04560L</v>
      </c>
      <c r="B3489" s="1" t="s">
        <v>5466</v>
      </c>
      <c r="C3489" s="1" t="s">
        <v>92</v>
      </c>
      <c r="D3489" t="s">
        <v>5467</v>
      </c>
    </row>
    <row r="3490" spans="1:4" x14ac:dyDescent="0.25">
      <c r="A3490" s="4" t="str">
        <f>HYPERLINK("http://www.autodoc.ru/Web/price/art/KACET04560R?analog=on","KACET04560R")</f>
        <v>KACET04560R</v>
      </c>
      <c r="B3490" s="1" t="s">
        <v>5468</v>
      </c>
      <c r="C3490" s="1" t="s">
        <v>92</v>
      </c>
      <c r="D3490" t="s">
        <v>5469</v>
      </c>
    </row>
    <row r="3491" spans="1:4" x14ac:dyDescent="0.25">
      <c r="A3491" s="4" t="str">
        <f>HYPERLINK("http://www.autodoc.ru/Web/price/art/KACET04600?analog=on","KACET04600")</f>
        <v>KACET04600</v>
      </c>
      <c r="B3491" s="1" t="s">
        <v>5470</v>
      </c>
      <c r="C3491" s="1" t="s">
        <v>320</v>
      </c>
      <c r="D3491" t="s">
        <v>5471</v>
      </c>
    </row>
    <row r="3492" spans="1:4" x14ac:dyDescent="0.25">
      <c r="A3492" s="4" t="str">
        <f>HYPERLINK("http://www.autodoc.ru/Web/price/art/KACET07600?analog=on","KACET07600")</f>
        <v>KACET07600</v>
      </c>
      <c r="B3492" s="1" t="s">
        <v>5472</v>
      </c>
      <c r="C3492" s="1" t="s">
        <v>1379</v>
      </c>
      <c r="D3492" t="s">
        <v>5471</v>
      </c>
    </row>
    <row r="3493" spans="1:4" x14ac:dyDescent="0.25">
      <c r="A3493" s="4" t="str">
        <f>HYPERLINK("http://www.autodoc.ru/Web/price/art/KACET07640?analog=on","KACET07640")</f>
        <v>KACET07640</v>
      </c>
      <c r="B3493" s="1" t="s">
        <v>5473</v>
      </c>
      <c r="C3493" s="1" t="s">
        <v>1379</v>
      </c>
      <c r="D3493" t="s">
        <v>5474</v>
      </c>
    </row>
    <row r="3494" spans="1:4" x14ac:dyDescent="0.25">
      <c r="A3494" s="4" t="str">
        <f>HYPERLINK("http://www.autodoc.ru/Web/price/art/KACET04640B?analog=on","KACET04640B")</f>
        <v>KACET04640B</v>
      </c>
      <c r="B3494" s="1" t="s">
        <v>5475</v>
      </c>
      <c r="C3494" s="1" t="s">
        <v>320</v>
      </c>
      <c r="D3494" t="s">
        <v>5476</v>
      </c>
    </row>
    <row r="3495" spans="1:4" x14ac:dyDescent="0.25">
      <c r="A3495" s="4" t="str">
        <f>HYPERLINK("http://www.autodoc.ru/Web/price/art/KACET04641?analog=on","KACET04641")</f>
        <v>KACET04641</v>
      </c>
      <c r="B3495" s="1" t="s">
        <v>5475</v>
      </c>
      <c r="C3495" s="1" t="s">
        <v>320</v>
      </c>
      <c r="D3495" t="s">
        <v>5477</v>
      </c>
    </row>
    <row r="3496" spans="1:4" x14ac:dyDescent="0.25">
      <c r="A3496" s="4" t="str">
        <f>HYPERLINK("http://www.autodoc.ru/Web/price/art/KACET04700?analog=on","KACET04700")</f>
        <v>KACET04700</v>
      </c>
      <c r="B3496" s="1" t="s">
        <v>5478</v>
      </c>
      <c r="C3496" s="1" t="s">
        <v>320</v>
      </c>
      <c r="D3496" t="s">
        <v>5479</v>
      </c>
    </row>
    <row r="3497" spans="1:4" x14ac:dyDescent="0.25">
      <c r="A3497" s="4" t="str">
        <f>HYPERLINK("http://www.autodoc.ru/Web/price/art/KACET07700?analog=on","KACET07700")</f>
        <v>KACET07700</v>
      </c>
      <c r="B3497" s="1" t="s">
        <v>5480</v>
      </c>
      <c r="C3497" s="1" t="s">
        <v>1379</v>
      </c>
      <c r="D3497" t="s">
        <v>5479</v>
      </c>
    </row>
    <row r="3498" spans="1:4" x14ac:dyDescent="0.25">
      <c r="A3498" s="4" t="str">
        <f>HYPERLINK("http://www.autodoc.ru/Web/price/art/KACET07740L?analog=on","KACET07740L")</f>
        <v>KACET07740L</v>
      </c>
      <c r="B3498" s="1" t="s">
        <v>5481</v>
      </c>
      <c r="C3498" s="1" t="s">
        <v>5383</v>
      </c>
      <c r="D3498" t="s">
        <v>5482</v>
      </c>
    </row>
    <row r="3499" spans="1:4" x14ac:dyDescent="0.25">
      <c r="A3499" s="4" t="str">
        <f>HYPERLINK("http://www.autodoc.ru/Web/price/art/KACET04740L?analog=on","KACET04740L")</f>
        <v>KACET04740L</v>
      </c>
      <c r="B3499" s="1" t="s">
        <v>5483</v>
      </c>
      <c r="C3499" s="1" t="s">
        <v>320</v>
      </c>
      <c r="D3499" t="s">
        <v>5484</v>
      </c>
    </row>
    <row r="3500" spans="1:4" x14ac:dyDescent="0.25">
      <c r="A3500" s="4" t="str">
        <f>HYPERLINK("http://www.autodoc.ru/Web/price/art/KACET07740R?analog=on","KACET07740R")</f>
        <v>KACET07740R</v>
      </c>
      <c r="B3500" s="1" t="s">
        <v>5485</v>
      </c>
      <c r="C3500" s="1" t="s">
        <v>5383</v>
      </c>
      <c r="D3500" t="s">
        <v>5486</v>
      </c>
    </row>
    <row r="3501" spans="1:4" x14ac:dyDescent="0.25">
      <c r="A3501" s="4" t="str">
        <f>HYPERLINK("http://www.autodoc.ru/Web/price/art/KACET04740R?analog=on","KACET04740R")</f>
        <v>KACET04740R</v>
      </c>
      <c r="B3501" s="1" t="s">
        <v>5487</v>
      </c>
      <c r="C3501" s="1" t="s">
        <v>320</v>
      </c>
      <c r="D3501" t="s">
        <v>5488</v>
      </c>
    </row>
    <row r="3502" spans="1:4" x14ac:dyDescent="0.25">
      <c r="A3502" s="4" t="str">
        <f>HYPERLINK("http://www.autodoc.ru/Web/price/art/KACET04741L?analog=on","KACET04741L")</f>
        <v>KACET04741L</v>
      </c>
      <c r="B3502" s="1" t="s">
        <v>5489</v>
      </c>
      <c r="C3502" s="1" t="s">
        <v>92</v>
      </c>
      <c r="D3502" t="s">
        <v>5490</v>
      </c>
    </row>
    <row r="3503" spans="1:4" x14ac:dyDescent="0.25">
      <c r="A3503" s="4" t="str">
        <f>HYPERLINK("http://www.autodoc.ru/Web/price/art/KACET04741R?analog=on","KACET04741R")</f>
        <v>KACET04741R</v>
      </c>
      <c r="B3503" s="1" t="s">
        <v>5491</v>
      </c>
      <c r="C3503" s="1" t="s">
        <v>92</v>
      </c>
      <c r="D3503" t="s">
        <v>5492</v>
      </c>
    </row>
    <row r="3504" spans="1:4" x14ac:dyDescent="0.25">
      <c r="A3504" s="4" t="str">
        <f>HYPERLINK("http://www.autodoc.ru/Web/price/art/KACET048B0?analog=on","KACET048B0")</f>
        <v>KACET048B0</v>
      </c>
      <c r="B3504" s="1" t="s">
        <v>5493</v>
      </c>
      <c r="C3504" s="1" t="s">
        <v>92</v>
      </c>
      <c r="D3504" t="s">
        <v>5494</v>
      </c>
    </row>
    <row r="3505" spans="1:4" x14ac:dyDescent="0.25">
      <c r="A3505" s="4" t="str">
        <f>HYPERLINK("http://www.autodoc.ru/Web/price/art/KACET04880?analog=on","KACET04880")</f>
        <v>KACET04880</v>
      </c>
      <c r="B3505" s="1" t="s">
        <v>5495</v>
      </c>
      <c r="C3505" s="1" t="s">
        <v>92</v>
      </c>
      <c r="D3505" t="s">
        <v>5496</v>
      </c>
    </row>
    <row r="3506" spans="1:4" x14ac:dyDescent="0.25">
      <c r="A3506" s="4" t="str">
        <f>HYPERLINK("http://www.autodoc.ru/Web/price/art/KACET04912?analog=on","KACET04912")</f>
        <v>KACET04912</v>
      </c>
      <c r="B3506" s="1" t="s">
        <v>5497</v>
      </c>
      <c r="C3506" s="1" t="s">
        <v>92</v>
      </c>
      <c r="D3506" t="s">
        <v>5498</v>
      </c>
    </row>
    <row r="3507" spans="1:4" x14ac:dyDescent="0.25">
      <c r="A3507" s="4" t="str">
        <f>HYPERLINK("http://www.autodoc.ru/Web/price/art/KACET04931?analog=on","KACET04931")</f>
        <v>KACET04931</v>
      </c>
      <c r="B3507" s="1" t="s">
        <v>5499</v>
      </c>
      <c r="C3507" s="1" t="s">
        <v>92</v>
      </c>
      <c r="D3507" t="s">
        <v>5500</v>
      </c>
    </row>
    <row r="3508" spans="1:4" x14ac:dyDescent="0.25">
      <c r="A3508" s="4" t="str">
        <f>HYPERLINK("http://www.autodoc.ru/Web/price/art/KACET04932?analog=on","KACET04932")</f>
        <v>KACET04932</v>
      </c>
      <c r="B3508" s="1" t="s">
        <v>5501</v>
      </c>
      <c r="C3508" s="1" t="s">
        <v>92</v>
      </c>
      <c r="D3508" t="s">
        <v>5502</v>
      </c>
    </row>
    <row r="3509" spans="1:4" x14ac:dyDescent="0.25">
      <c r="A3509" s="4" t="str">
        <f>HYPERLINK("http://www.autodoc.ru/Web/price/art/KACET049D0?analog=on","KACET049D0")</f>
        <v>KACET049D0</v>
      </c>
      <c r="B3509" s="1" t="s">
        <v>5503</v>
      </c>
      <c r="C3509" s="1" t="s">
        <v>92</v>
      </c>
      <c r="D3509" t="s">
        <v>5504</v>
      </c>
    </row>
    <row r="3510" spans="1:4" x14ac:dyDescent="0.25">
      <c r="A3510" s="4" t="str">
        <f>HYPERLINK("http://www.autodoc.ru/Web/price/art/HNELA079F0?analog=on","HNELA079F0")</f>
        <v>HNELA079F0</v>
      </c>
      <c r="B3510" s="1" t="s">
        <v>2396</v>
      </c>
      <c r="C3510" s="1" t="s">
        <v>2397</v>
      </c>
      <c r="D3510" t="s">
        <v>2398</v>
      </c>
    </row>
    <row r="3511" spans="1:4" x14ac:dyDescent="0.25">
      <c r="A3511" s="3" t="s">
        <v>5505</v>
      </c>
      <c r="B3511" s="3"/>
      <c r="C3511" s="3"/>
      <c r="D3511" s="3"/>
    </row>
    <row r="3512" spans="1:4" x14ac:dyDescent="0.25">
      <c r="A3512" s="4" t="str">
        <f>HYPERLINK("http://www.autodoc.ru/Web/price/art/KACET09000L?analog=on","KACET09000L")</f>
        <v>KACET09000L</v>
      </c>
      <c r="B3512" s="1" t="s">
        <v>5506</v>
      </c>
      <c r="C3512" s="1" t="s">
        <v>7</v>
      </c>
      <c r="D3512" t="s">
        <v>5381</v>
      </c>
    </row>
    <row r="3513" spans="1:4" x14ac:dyDescent="0.25">
      <c r="A3513" s="4" t="str">
        <f>HYPERLINK("http://www.autodoc.ru/Web/price/art/KACET09000R?analog=on","KACET09000R")</f>
        <v>KACET09000R</v>
      </c>
      <c r="B3513" s="1" t="s">
        <v>5507</v>
      </c>
      <c r="C3513" s="1" t="s">
        <v>7</v>
      </c>
      <c r="D3513" t="s">
        <v>5385</v>
      </c>
    </row>
    <row r="3514" spans="1:4" x14ac:dyDescent="0.25">
      <c r="A3514" s="4" t="str">
        <f>HYPERLINK("http://www.autodoc.ru/Web/price/art/KACET09001L?analog=on","KACET09001L")</f>
        <v>KACET09001L</v>
      </c>
      <c r="B3514" s="1" t="s">
        <v>5508</v>
      </c>
      <c r="C3514" s="1" t="s">
        <v>7</v>
      </c>
      <c r="D3514" t="s">
        <v>5509</v>
      </c>
    </row>
    <row r="3515" spans="1:4" x14ac:dyDescent="0.25">
      <c r="A3515" s="4" t="str">
        <f>HYPERLINK("http://www.autodoc.ru/Web/price/art/KACET09001R?analog=on","KACET09001R")</f>
        <v>KACET09001R</v>
      </c>
      <c r="B3515" s="1" t="s">
        <v>5510</v>
      </c>
      <c r="C3515" s="1" t="s">
        <v>7</v>
      </c>
      <c r="D3515" t="s">
        <v>5511</v>
      </c>
    </row>
    <row r="3516" spans="1:4" x14ac:dyDescent="0.25">
      <c r="A3516" s="4" t="str">
        <f>HYPERLINK("http://www.autodoc.ru/Web/price/art/KACET09002L?analog=on","KACET09002L")</f>
        <v>KACET09002L</v>
      </c>
      <c r="B3516" s="1" t="s">
        <v>5512</v>
      </c>
      <c r="C3516" s="1" t="s">
        <v>7</v>
      </c>
      <c r="D3516" t="s">
        <v>5513</v>
      </c>
    </row>
    <row r="3517" spans="1:4" x14ac:dyDescent="0.25">
      <c r="A3517" s="4" t="str">
        <f>HYPERLINK("http://www.autodoc.ru/Web/price/art/KACET09002R?analog=on","KACET09002R")</f>
        <v>KACET09002R</v>
      </c>
      <c r="B3517" s="1" t="s">
        <v>5514</v>
      </c>
      <c r="C3517" s="1" t="s">
        <v>7</v>
      </c>
      <c r="D3517" t="s">
        <v>5515</v>
      </c>
    </row>
    <row r="3518" spans="1:4" x14ac:dyDescent="0.25">
      <c r="A3518" s="4" t="str">
        <f>HYPERLINK("http://www.autodoc.ru/Web/price/art/KACET09003BN?analog=on","KACET09003BN")</f>
        <v>KACET09003BN</v>
      </c>
      <c r="B3518" s="1" t="s">
        <v>5516</v>
      </c>
      <c r="C3518" s="1" t="s">
        <v>7</v>
      </c>
      <c r="D3518" t="s">
        <v>5517</v>
      </c>
    </row>
    <row r="3519" spans="1:4" x14ac:dyDescent="0.25">
      <c r="A3519" s="4" t="str">
        <f>HYPERLINK("http://www.autodoc.ru/Web/price/art/KACET09070L?analog=on","KACET09070L")</f>
        <v>KACET09070L</v>
      </c>
      <c r="B3519" s="1" t="s">
        <v>5518</v>
      </c>
      <c r="C3519" s="1" t="s">
        <v>7</v>
      </c>
      <c r="D3519" t="s">
        <v>5396</v>
      </c>
    </row>
    <row r="3520" spans="1:4" x14ac:dyDescent="0.25">
      <c r="A3520" s="4" t="str">
        <f>HYPERLINK("http://www.autodoc.ru/Web/price/art/KACET11070L?analog=on","KACET11070L")</f>
        <v>KACET11070L</v>
      </c>
      <c r="B3520" s="1" t="s">
        <v>5519</v>
      </c>
      <c r="C3520" s="1" t="s">
        <v>627</v>
      </c>
      <c r="D3520" t="s">
        <v>5396</v>
      </c>
    </row>
    <row r="3521" spans="1:4" x14ac:dyDescent="0.25">
      <c r="A3521" s="4" t="str">
        <f>HYPERLINK("http://www.autodoc.ru/Web/price/art/KACET11070R?analog=on","KACET11070R")</f>
        <v>KACET11070R</v>
      </c>
      <c r="B3521" s="1" t="s">
        <v>5520</v>
      </c>
      <c r="C3521" s="1" t="s">
        <v>627</v>
      </c>
      <c r="D3521" t="s">
        <v>5399</v>
      </c>
    </row>
    <row r="3522" spans="1:4" x14ac:dyDescent="0.25">
      <c r="A3522" s="4" t="str">
        <f>HYPERLINK("http://www.autodoc.ru/Web/price/art/KACET09070R?analog=on","KACET09070R")</f>
        <v>KACET09070R</v>
      </c>
      <c r="B3522" s="1" t="s">
        <v>5521</v>
      </c>
      <c r="C3522" s="1" t="s">
        <v>7</v>
      </c>
      <c r="D3522" t="s">
        <v>5399</v>
      </c>
    </row>
    <row r="3523" spans="1:4" x14ac:dyDescent="0.25">
      <c r="A3523" s="4" t="str">
        <f>HYPERLINK("http://www.autodoc.ru/Web/price/art/KACET09071L?analog=on","KACET09071L")</f>
        <v>KACET09071L</v>
      </c>
      <c r="B3523" s="1" t="s">
        <v>5518</v>
      </c>
      <c r="C3523" s="1" t="s">
        <v>7</v>
      </c>
      <c r="D3523" t="s">
        <v>5522</v>
      </c>
    </row>
    <row r="3524" spans="1:4" x14ac:dyDescent="0.25">
      <c r="A3524" s="4" t="str">
        <f>HYPERLINK("http://www.autodoc.ru/Web/price/art/KACET09071R?analog=on","KACET09071R")</f>
        <v>KACET09071R</v>
      </c>
      <c r="B3524" s="1" t="s">
        <v>5521</v>
      </c>
      <c r="C3524" s="1" t="s">
        <v>7</v>
      </c>
      <c r="D3524" t="s">
        <v>5523</v>
      </c>
    </row>
    <row r="3525" spans="1:4" x14ac:dyDescent="0.25">
      <c r="A3525" s="4" t="str">
        <f>HYPERLINK("http://www.autodoc.ru/Web/price/art/KACET09072N?analog=on","KACET09072N")</f>
        <v>KACET09072N</v>
      </c>
      <c r="B3525" s="1" t="s">
        <v>5524</v>
      </c>
      <c r="C3525" s="1" t="s">
        <v>7</v>
      </c>
      <c r="D3525" t="s">
        <v>5525</v>
      </c>
    </row>
    <row r="3526" spans="1:4" x14ac:dyDescent="0.25">
      <c r="A3526" s="4" t="str">
        <f>HYPERLINK("http://www.autodoc.ru/Web/price/art/KACET09100?analog=on","KACET09100")</f>
        <v>KACET09100</v>
      </c>
      <c r="B3526" s="1" t="s">
        <v>5526</v>
      </c>
      <c r="C3526" s="1" t="s">
        <v>7</v>
      </c>
      <c r="D3526" t="s">
        <v>5527</v>
      </c>
    </row>
    <row r="3527" spans="1:4" x14ac:dyDescent="0.25">
      <c r="A3527" s="4" t="str">
        <f>HYPERLINK("http://www.autodoc.ru/Web/price/art/KACET09101?analog=on","KACET09101")</f>
        <v>KACET09101</v>
      </c>
      <c r="B3527" s="1" t="s">
        <v>5528</v>
      </c>
      <c r="C3527" s="1" t="s">
        <v>7</v>
      </c>
      <c r="D3527" t="s">
        <v>5529</v>
      </c>
    </row>
    <row r="3528" spans="1:4" x14ac:dyDescent="0.25">
      <c r="A3528" s="4" t="str">
        <f>HYPERLINK("http://www.autodoc.ru/Web/price/art/KACET09102?analog=on","KACET09102")</f>
        <v>KACET09102</v>
      </c>
      <c r="B3528" s="1" t="s">
        <v>5526</v>
      </c>
      <c r="C3528" s="1" t="s">
        <v>7</v>
      </c>
      <c r="D3528" t="s">
        <v>5530</v>
      </c>
    </row>
    <row r="3529" spans="1:4" x14ac:dyDescent="0.25">
      <c r="A3529" s="4" t="str">
        <f>HYPERLINK("http://www.autodoc.ru/Web/price/art/KACET09160B?analog=on","KACET09160B")</f>
        <v>KACET09160B</v>
      </c>
      <c r="B3529" s="1" t="s">
        <v>5531</v>
      </c>
      <c r="C3529" s="1" t="s">
        <v>7</v>
      </c>
      <c r="D3529" t="s">
        <v>5532</v>
      </c>
    </row>
    <row r="3530" spans="1:4" x14ac:dyDescent="0.25">
      <c r="A3530" s="4" t="str">
        <f>HYPERLINK("http://www.autodoc.ru/Web/price/art/KACET09161X?analog=on","KACET09161X")</f>
        <v>KACET09161X</v>
      </c>
      <c r="B3530" s="1" t="s">
        <v>5531</v>
      </c>
      <c r="C3530" s="1" t="s">
        <v>7</v>
      </c>
      <c r="D3530" t="s">
        <v>5533</v>
      </c>
    </row>
    <row r="3531" spans="1:4" x14ac:dyDescent="0.25">
      <c r="A3531" s="4" t="str">
        <f>HYPERLINK("http://www.autodoc.ru/Web/price/art/KACET09162?analog=on","KACET09162")</f>
        <v>KACET09162</v>
      </c>
      <c r="B3531" s="1" t="s">
        <v>5531</v>
      </c>
      <c r="C3531" s="1" t="s">
        <v>7</v>
      </c>
      <c r="D3531" t="s">
        <v>5415</v>
      </c>
    </row>
    <row r="3532" spans="1:4" x14ac:dyDescent="0.25">
      <c r="A3532" s="4" t="str">
        <f>HYPERLINK("http://www.autodoc.ru/Web/price/art/KACET09190?analog=on","KACET09190")</f>
        <v>KACET09190</v>
      </c>
      <c r="B3532" s="1" t="s">
        <v>5534</v>
      </c>
      <c r="C3532" s="1" t="s">
        <v>7</v>
      </c>
      <c r="D3532" t="s">
        <v>5417</v>
      </c>
    </row>
    <row r="3533" spans="1:4" x14ac:dyDescent="0.25">
      <c r="A3533" s="4" t="str">
        <f>HYPERLINK("http://www.autodoc.ru/Web/price/art/KACET11190L?analog=on","KACET11190L")</f>
        <v>KACET11190L</v>
      </c>
      <c r="B3533" s="1" t="s">
        <v>5535</v>
      </c>
      <c r="C3533" s="1" t="s">
        <v>627</v>
      </c>
      <c r="D3533" t="s">
        <v>5536</v>
      </c>
    </row>
    <row r="3534" spans="1:4" x14ac:dyDescent="0.25">
      <c r="A3534" s="4" t="str">
        <f>HYPERLINK("http://www.autodoc.ru/Web/price/art/KACET11190R?analog=on","KACET11190R")</f>
        <v>KACET11190R</v>
      </c>
      <c r="B3534" s="1" t="s">
        <v>5537</v>
      </c>
      <c r="C3534" s="1" t="s">
        <v>627</v>
      </c>
      <c r="D3534" t="s">
        <v>5538</v>
      </c>
    </row>
    <row r="3535" spans="1:4" x14ac:dyDescent="0.25">
      <c r="A3535" s="4" t="str">
        <f>HYPERLINK("http://www.autodoc.ru/Web/price/art/KACET09191L?analog=on","KACET09191L")</f>
        <v>KACET09191L</v>
      </c>
      <c r="B3535" s="1" t="s">
        <v>5539</v>
      </c>
      <c r="C3535" s="1" t="s">
        <v>7</v>
      </c>
      <c r="D3535" t="s">
        <v>5536</v>
      </c>
    </row>
    <row r="3536" spans="1:4" x14ac:dyDescent="0.25">
      <c r="A3536" s="4" t="str">
        <f>HYPERLINK("http://www.autodoc.ru/Web/price/art/KACET09191R?analog=on","KACET09191R")</f>
        <v>KACET09191R</v>
      </c>
      <c r="B3536" s="1" t="s">
        <v>5540</v>
      </c>
      <c r="C3536" s="1" t="s">
        <v>7</v>
      </c>
      <c r="D3536" t="s">
        <v>5538</v>
      </c>
    </row>
    <row r="3537" spans="1:4" x14ac:dyDescent="0.25">
      <c r="A3537" s="4" t="str">
        <f>HYPERLINK("http://www.autodoc.ru/Web/price/art/KACET09192L?analog=on","KACET09192L")</f>
        <v>KACET09192L</v>
      </c>
      <c r="B3537" s="1" t="s">
        <v>5539</v>
      </c>
      <c r="C3537" s="1" t="s">
        <v>7</v>
      </c>
      <c r="D3537" t="s">
        <v>5541</v>
      </c>
    </row>
    <row r="3538" spans="1:4" x14ac:dyDescent="0.25">
      <c r="A3538" s="4" t="str">
        <f>HYPERLINK("http://www.autodoc.ru/Web/price/art/KACET09192R?analog=on","KACET09192R")</f>
        <v>KACET09192R</v>
      </c>
      <c r="B3538" s="1" t="s">
        <v>5540</v>
      </c>
      <c r="C3538" s="1" t="s">
        <v>7</v>
      </c>
      <c r="D3538" t="s">
        <v>5542</v>
      </c>
    </row>
    <row r="3539" spans="1:4" x14ac:dyDescent="0.25">
      <c r="A3539" s="4" t="str">
        <f>HYPERLINK("http://www.autodoc.ru/Web/price/art/KACET09193?analog=on","KACET09193")</f>
        <v>KACET09193</v>
      </c>
      <c r="B3539" s="1" t="s">
        <v>5543</v>
      </c>
      <c r="C3539" s="1" t="s">
        <v>7</v>
      </c>
      <c r="D3539" t="s">
        <v>5417</v>
      </c>
    </row>
    <row r="3540" spans="1:4" x14ac:dyDescent="0.25">
      <c r="A3540" s="4" t="str">
        <f>HYPERLINK("http://www.autodoc.ru/Web/price/art/KACET09240?analog=on","KACET09240")</f>
        <v>KACET09240</v>
      </c>
      <c r="B3540" s="1" t="s">
        <v>5544</v>
      </c>
      <c r="C3540" s="1" t="s">
        <v>7</v>
      </c>
      <c r="D3540" t="s">
        <v>5425</v>
      </c>
    </row>
    <row r="3541" spans="1:4" x14ac:dyDescent="0.25">
      <c r="A3541" s="4" t="str">
        <f>HYPERLINK("http://www.autodoc.ru/Web/price/art/KACET09241?analog=on","KACET09241")</f>
        <v>KACET09241</v>
      </c>
      <c r="B3541" s="1" t="s">
        <v>5544</v>
      </c>
      <c r="C3541" s="1" t="s">
        <v>7</v>
      </c>
      <c r="D3541" t="s">
        <v>5423</v>
      </c>
    </row>
    <row r="3542" spans="1:4" x14ac:dyDescent="0.25">
      <c r="A3542" s="4" t="str">
        <f>HYPERLINK("http://www.autodoc.ru/Web/price/art/KACET09270L?analog=on","KACET09270L")</f>
        <v>KACET09270L</v>
      </c>
      <c r="B3542" s="1" t="s">
        <v>5545</v>
      </c>
      <c r="C3542" s="1" t="s">
        <v>7</v>
      </c>
      <c r="D3542" t="s">
        <v>5546</v>
      </c>
    </row>
    <row r="3543" spans="1:4" x14ac:dyDescent="0.25">
      <c r="A3543" s="4" t="str">
        <f>HYPERLINK("http://www.autodoc.ru/Web/price/art/KACET09270R?analog=on","KACET09270R")</f>
        <v>KACET09270R</v>
      </c>
      <c r="B3543" s="1" t="s">
        <v>5547</v>
      </c>
      <c r="C3543" s="1" t="s">
        <v>7</v>
      </c>
      <c r="D3543" t="s">
        <v>5548</v>
      </c>
    </row>
    <row r="3544" spans="1:4" x14ac:dyDescent="0.25">
      <c r="A3544" s="4" t="str">
        <f>HYPERLINK("http://www.autodoc.ru/Web/price/art/KACET09300L?analog=on","KACET09300L")</f>
        <v>KACET09300L</v>
      </c>
      <c r="B3544" s="1" t="s">
        <v>5549</v>
      </c>
      <c r="C3544" s="1" t="s">
        <v>7</v>
      </c>
      <c r="D3544" t="s">
        <v>5550</v>
      </c>
    </row>
    <row r="3545" spans="1:4" x14ac:dyDescent="0.25">
      <c r="A3545" s="4" t="str">
        <f>HYPERLINK("http://www.autodoc.ru/Web/price/art/KACET09300R?analog=on","KACET09300R")</f>
        <v>KACET09300R</v>
      </c>
      <c r="B3545" s="1" t="s">
        <v>5551</v>
      </c>
      <c r="C3545" s="1" t="s">
        <v>7</v>
      </c>
      <c r="D3545" t="s">
        <v>5552</v>
      </c>
    </row>
    <row r="3546" spans="1:4" x14ac:dyDescent="0.25">
      <c r="A3546" s="4" t="str">
        <f>HYPERLINK("http://www.autodoc.ru/Web/price/art/KACET09301L?analog=on","KACET09301L")</f>
        <v>KACET09301L</v>
      </c>
      <c r="B3546" s="1" t="s">
        <v>5549</v>
      </c>
      <c r="C3546" s="1" t="s">
        <v>7</v>
      </c>
      <c r="D3546" t="s">
        <v>5431</v>
      </c>
    </row>
    <row r="3547" spans="1:4" x14ac:dyDescent="0.25">
      <c r="A3547" s="4" t="str">
        <f>HYPERLINK("http://www.autodoc.ru/Web/price/art/KACET09301R?analog=on","KACET09301R")</f>
        <v>KACET09301R</v>
      </c>
      <c r="B3547" s="1" t="s">
        <v>5551</v>
      </c>
      <c r="C3547" s="1" t="s">
        <v>7</v>
      </c>
      <c r="D3547" t="s">
        <v>5434</v>
      </c>
    </row>
    <row r="3548" spans="1:4" x14ac:dyDescent="0.25">
      <c r="A3548" s="4" t="str">
        <f>HYPERLINK("http://www.autodoc.ru/Web/price/art/KACET09310N?analog=on","KACET09310N")</f>
        <v>KACET09310N</v>
      </c>
      <c r="B3548" s="1" t="s">
        <v>5553</v>
      </c>
      <c r="C3548" s="1" t="s">
        <v>7</v>
      </c>
      <c r="D3548" t="s">
        <v>5437</v>
      </c>
    </row>
    <row r="3549" spans="1:4" x14ac:dyDescent="0.25">
      <c r="A3549" s="4" t="str">
        <f>HYPERLINK("http://www.autodoc.ru/Web/price/art/KACET09330T?analog=on","KACET09330T")</f>
        <v>KACET09330T</v>
      </c>
      <c r="B3549" s="1" t="s">
        <v>5554</v>
      </c>
      <c r="C3549" s="1" t="s">
        <v>7</v>
      </c>
      <c r="D3549" t="s">
        <v>5555</v>
      </c>
    </row>
    <row r="3550" spans="1:4" x14ac:dyDescent="0.25">
      <c r="A3550" s="4" t="str">
        <f>HYPERLINK("http://www.autodoc.ru/Web/price/art/KACET09380?analog=on","KACET09380")</f>
        <v>KACET09380</v>
      </c>
      <c r="B3550" s="1" t="s">
        <v>5556</v>
      </c>
      <c r="C3550" s="1" t="s">
        <v>7</v>
      </c>
      <c r="D3550" t="s">
        <v>5443</v>
      </c>
    </row>
    <row r="3551" spans="1:4" x14ac:dyDescent="0.25">
      <c r="A3551" s="4" t="str">
        <f>HYPERLINK("http://www.autodoc.ru/Web/price/art/KACET09381?analog=on","KACET09381")</f>
        <v>KACET09381</v>
      </c>
      <c r="B3551" s="1" t="s">
        <v>5556</v>
      </c>
      <c r="C3551" s="1" t="s">
        <v>7</v>
      </c>
      <c r="D3551" t="s">
        <v>5441</v>
      </c>
    </row>
    <row r="3552" spans="1:4" x14ac:dyDescent="0.25">
      <c r="A3552" s="4" t="str">
        <f>HYPERLINK("http://www.autodoc.ru/Web/price/art/KACET11450XL?analog=on","KACET11450XL")</f>
        <v>KACET11450XL</v>
      </c>
      <c r="B3552" s="1" t="s">
        <v>5557</v>
      </c>
      <c r="C3552" s="1" t="s">
        <v>627</v>
      </c>
      <c r="D3552" t="s">
        <v>5558</v>
      </c>
    </row>
    <row r="3553" spans="1:4" x14ac:dyDescent="0.25">
      <c r="A3553" s="4" t="str">
        <f>HYPERLINK("http://www.autodoc.ru/Web/price/art/KACET11450XR?analog=on","KACET11450XR")</f>
        <v>KACET11450XR</v>
      </c>
      <c r="B3553" s="1" t="s">
        <v>5559</v>
      </c>
      <c r="C3553" s="1" t="s">
        <v>627</v>
      </c>
      <c r="D3553" t="s">
        <v>5560</v>
      </c>
    </row>
    <row r="3554" spans="1:4" x14ac:dyDescent="0.25">
      <c r="A3554" s="4" t="str">
        <f>HYPERLINK("http://www.autodoc.ru/Web/price/art/KACET09450XL?analog=on","KACET09450XL")</f>
        <v>KACET09450XL</v>
      </c>
      <c r="B3554" s="1" t="s">
        <v>5561</v>
      </c>
      <c r="C3554" s="1" t="s">
        <v>7</v>
      </c>
      <c r="D3554" t="s">
        <v>5562</v>
      </c>
    </row>
    <row r="3555" spans="1:4" x14ac:dyDescent="0.25">
      <c r="A3555" s="4" t="str">
        <f>HYPERLINK("http://www.autodoc.ru/Web/price/art/KACET09450XR?analog=on","KACET09450XR")</f>
        <v>KACET09450XR</v>
      </c>
      <c r="B3555" s="1" t="s">
        <v>5563</v>
      </c>
      <c r="C3555" s="1" t="s">
        <v>7</v>
      </c>
      <c r="D3555" t="s">
        <v>5564</v>
      </c>
    </row>
    <row r="3556" spans="1:4" x14ac:dyDescent="0.25">
      <c r="A3556" s="4" t="str">
        <f>HYPERLINK("http://www.autodoc.ru/Web/price/art/KACET09451XL?analog=on","KACET09451XL")</f>
        <v>KACET09451XL</v>
      </c>
      <c r="B3556" s="1" t="s">
        <v>5565</v>
      </c>
      <c r="C3556" s="1" t="s">
        <v>7</v>
      </c>
      <c r="D3556" t="s">
        <v>5566</v>
      </c>
    </row>
    <row r="3557" spans="1:4" x14ac:dyDescent="0.25">
      <c r="A3557" s="4" t="str">
        <f>HYPERLINK("http://www.autodoc.ru/Web/price/art/KACET11451XL?analog=on","KACET11451XL")</f>
        <v>KACET11451XL</v>
      </c>
      <c r="B3557" s="1" t="s">
        <v>5567</v>
      </c>
      <c r="C3557" s="1" t="s">
        <v>627</v>
      </c>
      <c r="D3557" t="s">
        <v>5568</v>
      </c>
    </row>
    <row r="3558" spans="1:4" x14ac:dyDescent="0.25">
      <c r="A3558" s="4" t="str">
        <f>HYPERLINK("http://www.autodoc.ru/Web/price/art/KACET09451XR?analog=on","KACET09451XR")</f>
        <v>KACET09451XR</v>
      </c>
      <c r="B3558" s="1" t="s">
        <v>5569</v>
      </c>
      <c r="C3558" s="1" t="s">
        <v>7</v>
      </c>
      <c r="D3558" t="s">
        <v>5570</v>
      </c>
    </row>
    <row r="3559" spans="1:4" x14ac:dyDescent="0.25">
      <c r="A3559" s="4" t="str">
        <f>HYPERLINK("http://www.autodoc.ru/Web/price/art/KACET11451XR?analog=on","KACET11451XR")</f>
        <v>KACET11451XR</v>
      </c>
      <c r="B3559" s="1" t="s">
        <v>5571</v>
      </c>
      <c r="C3559" s="1" t="s">
        <v>627</v>
      </c>
      <c r="D3559" t="s">
        <v>5572</v>
      </c>
    </row>
    <row r="3560" spans="1:4" x14ac:dyDescent="0.25">
      <c r="A3560" s="4" t="str">
        <f>HYPERLINK("http://www.autodoc.ru/Web/price/art/KACET09452XL?analog=on","KACET09452XL")</f>
        <v>KACET09452XL</v>
      </c>
      <c r="B3560" s="1" t="s">
        <v>5573</v>
      </c>
      <c r="C3560" s="1" t="s">
        <v>5574</v>
      </c>
      <c r="D3560" t="s">
        <v>5575</v>
      </c>
    </row>
    <row r="3561" spans="1:4" x14ac:dyDescent="0.25">
      <c r="A3561" s="4" t="str">
        <f>HYPERLINK("http://www.autodoc.ru/Web/price/art/KACET09452XR?analog=on","KACET09452XR")</f>
        <v>KACET09452XR</v>
      </c>
      <c r="B3561" s="1" t="s">
        <v>5576</v>
      </c>
      <c r="C3561" s="1" t="s">
        <v>5574</v>
      </c>
      <c r="D3561" t="s">
        <v>5577</v>
      </c>
    </row>
    <row r="3562" spans="1:4" x14ac:dyDescent="0.25">
      <c r="A3562" s="4" t="str">
        <f>HYPERLINK("http://www.autodoc.ru/Web/price/art/KACET09453L?analog=on","KACET09453L")</f>
        <v>KACET09453L</v>
      </c>
      <c r="B3562" s="1" t="s">
        <v>5578</v>
      </c>
      <c r="C3562" s="1" t="s">
        <v>7</v>
      </c>
      <c r="D3562" t="s">
        <v>5579</v>
      </c>
    </row>
    <row r="3563" spans="1:4" x14ac:dyDescent="0.25">
      <c r="A3563" s="4" t="str">
        <f>HYPERLINK("http://www.autodoc.ru/Web/price/art/KACET09453R?analog=on","KACET09453R")</f>
        <v>KACET09453R</v>
      </c>
      <c r="B3563" s="1" t="s">
        <v>5580</v>
      </c>
      <c r="C3563" s="1" t="s">
        <v>7</v>
      </c>
      <c r="D3563" t="s">
        <v>5581</v>
      </c>
    </row>
    <row r="3564" spans="1:4" x14ac:dyDescent="0.25">
      <c r="A3564" s="4" t="str">
        <f>HYPERLINK("http://www.autodoc.ru/Web/price/art/KACET09460L?analog=on","KACET09460L")</f>
        <v>KACET09460L</v>
      </c>
      <c r="B3564" s="1" t="s">
        <v>5582</v>
      </c>
      <c r="C3564" s="1" t="s">
        <v>7</v>
      </c>
      <c r="D3564" t="s">
        <v>5583</v>
      </c>
    </row>
    <row r="3565" spans="1:4" x14ac:dyDescent="0.25">
      <c r="A3565" s="4" t="str">
        <f>HYPERLINK("http://www.autodoc.ru/Web/price/art/KACET09460R?analog=on","KACET09460R")</f>
        <v>KACET09460R</v>
      </c>
      <c r="B3565" s="1" t="s">
        <v>5584</v>
      </c>
      <c r="C3565" s="1" t="s">
        <v>7</v>
      </c>
      <c r="D3565" t="s">
        <v>5585</v>
      </c>
    </row>
    <row r="3566" spans="1:4" x14ac:dyDescent="0.25">
      <c r="A3566" s="4" t="str">
        <f>HYPERLINK("http://www.autodoc.ru/Web/price/art/KACET09510L?analog=on","KACET09510L")</f>
        <v>KACET09510L</v>
      </c>
      <c r="B3566" s="1" t="s">
        <v>5586</v>
      </c>
      <c r="C3566" s="1" t="s">
        <v>7</v>
      </c>
      <c r="D3566" t="s">
        <v>5587</v>
      </c>
    </row>
    <row r="3567" spans="1:4" x14ac:dyDescent="0.25">
      <c r="A3567" s="4" t="str">
        <f>HYPERLINK("http://www.autodoc.ru/Web/price/art/KACET09510R?analog=on","KACET09510R")</f>
        <v>KACET09510R</v>
      </c>
      <c r="B3567" s="1" t="s">
        <v>5588</v>
      </c>
      <c r="C3567" s="1" t="s">
        <v>7</v>
      </c>
      <c r="D3567" t="s">
        <v>5589</v>
      </c>
    </row>
    <row r="3568" spans="1:4" x14ac:dyDescent="0.25">
      <c r="A3568" s="4" t="str">
        <f>HYPERLINK("http://www.autodoc.ru/Web/price/art/KACET09520L?analog=on","KACET09520L")</f>
        <v>KACET09520L</v>
      </c>
      <c r="B3568" s="1" t="s">
        <v>5590</v>
      </c>
      <c r="C3568" s="1" t="s">
        <v>7</v>
      </c>
      <c r="D3568" t="s">
        <v>5591</v>
      </c>
    </row>
    <row r="3569" spans="1:4" x14ac:dyDescent="0.25">
      <c r="A3569" s="4" t="str">
        <f>HYPERLINK("http://www.autodoc.ru/Web/price/art/KACET09520R?analog=on","KACET09520R")</f>
        <v>KACET09520R</v>
      </c>
      <c r="B3569" s="1" t="s">
        <v>5592</v>
      </c>
      <c r="C3569" s="1" t="s">
        <v>7</v>
      </c>
      <c r="D3569" t="s">
        <v>5593</v>
      </c>
    </row>
    <row r="3570" spans="1:4" x14ac:dyDescent="0.25">
      <c r="A3570" s="4" t="str">
        <f>HYPERLINK("http://www.autodoc.ru/Web/price/art/KACET095B0?analog=on","KACET095B0")</f>
        <v>KACET095B0</v>
      </c>
      <c r="B3570" s="1" t="s">
        <v>5594</v>
      </c>
      <c r="C3570" s="1" t="s">
        <v>7</v>
      </c>
      <c r="D3570" t="s">
        <v>5595</v>
      </c>
    </row>
    <row r="3571" spans="1:4" x14ac:dyDescent="0.25">
      <c r="A3571" s="4" t="str">
        <f>HYPERLINK("http://www.autodoc.ru/Web/price/art/KACET09560L?analog=on","KACET09560L")</f>
        <v>KACET09560L</v>
      </c>
      <c r="B3571" s="1" t="s">
        <v>5596</v>
      </c>
      <c r="C3571" s="1" t="s">
        <v>7</v>
      </c>
      <c r="D3571" t="s">
        <v>5467</v>
      </c>
    </row>
    <row r="3572" spans="1:4" x14ac:dyDescent="0.25">
      <c r="A3572" s="4" t="str">
        <f>HYPERLINK("http://www.autodoc.ru/Web/price/art/KACET09560R?analog=on","KACET09560R")</f>
        <v>KACET09560R</v>
      </c>
      <c r="B3572" s="1" t="s">
        <v>5597</v>
      </c>
      <c r="C3572" s="1" t="s">
        <v>7</v>
      </c>
      <c r="D3572" t="s">
        <v>5469</v>
      </c>
    </row>
    <row r="3573" spans="1:4" x14ac:dyDescent="0.25">
      <c r="A3573" s="4" t="str">
        <f>HYPERLINK("http://www.autodoc.ru/Web/price/art/KACET09570L?analog=on","KACET09570L")</f>
        <v>KACET09570L</v>
      </c>
      <c r="B3573" s="1" t="s">
        <v>5598</v>
      </c>
      <c r="C3573" s="1" t="s">
        <v>7</v>
      </c>
      <c r="D3573" t="s">
        <v>5599</v>
      </c>
    </row>
    <row r="3574" spans="1:4" x14ac:dyDescent="0.25">
      <c r="A3574" s="4" t="str">
        <f>HYPERLINK("http://www.autodoc.ru/Web/price/art/KACET09570R?analog=on","KACET09570R")</f>
        <v>KACET09570R</v>
      </c>
      <c r="B3574" s="1" t="s">
        <v>5600</v>
      </c>
      <c r="C3574" s="1" t="s">
        <v>7</v>
      </c>
      <c r="D3574" t="s">
        <v>5601</v>
      </c>
    </row>
    <row r="3575" spans="1:4" x14ac:dyDescent="0.25">
      <c r="A3575" s="4" t="str">
        <f>HYPERLINK("http://www.autodoc.ru/Web/price/art/KACET09600?analog=on","KACET09600")</f>
        <v>KACET09600</v>
      </c>
      <c r="B3575" s="1" t="s">
        <v>5602</v>
      </c>
      <c r="C3575" s="1" t="s">
        <v>7</v>
      </c>
      <c r="D3575" t="s">
        <v>5471</v>
      </c>
    </row>
    <row r="3576" spans="1:4" x14ac:dyDescent="0.25">
      <c r="A3576" s="4" t="str">
        <f>HYPERLINK("http://www.autodoc.ru/Web/price/art/KACET09640?analog=on","KACET09640")</f>
        <v>KACET09640</v>
      </c>
      <c r="B3576" s="1" t="s">
        <v>5603</v>
      </c>
      <c r="C3576" s="1" t="s">
        <v>7</v>
      </c>
      <c r="D3576" t="s">
        <v>5477</v>
      </c>
    </row>
    <row r="3577" spans="1:4" x14ac:dyDescent="0.25">
      <c r="A3577" s="4" t="str">
        <f>HYPERLINK("http://www.autodoc.ru/Web/price/art/KACET09641?analog=on","KACET09641")</f>
        <v>KACET09641</v>
      </c>
      <c r="B3577" s="1" t="s">
        <v>5603</v>
      </c>
      <c r="C3577" s="1" t="s">
        <v>7</v>
      </c>
      <c r="D3577" t="s">
        <v>5604</v>
      </c>
    </row>
    <row r="3578" spans="1:4" x14ac:dyDescent="0.25">
      <c r="A3578" s="4" t="str">
        <f>HYPERLINK("http://www.autodoc.ru/Web/price/art/KACET09680?analog=on","KACET09680")</f>
        <v>KACET09680</v>
      </c>
      <c r="B3578" s="1" t="s">
        <v>5605</v>
      </c>
      <c r="C3578" s="1" t="s">
        <v>7</v>
      </c>
      <c r="D3578" t="s">
        <v>5606</v>
      </c>
    </row>
    <row r="3579" spans="1:4" x14ac:dyDescent="0.25">
      <c r="A3579" s="4" t="str">
        <f>HYPERLINK("http://www.autodoc.ru/Web/price/art/KACET09700?analog=on","KACET09700")</f>
        <v>KACET09700</v>
      </c>
      <c r="B3579" s="1" t="s">
        <v>5607</v>
      </c>
      <c r="C3579" s="1" t="s">
        <v>7</v>
      </c>
      <c r="D3579" t="s">
        <v>5479</v>
      </c>
    </row>
    <row r="3580" spans="1:4" x14ac:dyDescent="0.25">
      <c r="A3580" s="4" t="str">
        <f>HYPERLINK("http://www.autodoc.ru/Web/price/art/KACET09740L?analog=on","KACET09740L")</f>
        <v>KACET09740L</v>
      </c>
      <c r="B3580" s="1" t="s">
        <v>5608</v>
      </c>
      <c r="C3580" s="1" t="s">
        <v>7</v>
      </c>
      <c r="D3580" t="s">
        <v>5482</v>
      </c>
    </row>
    <row r="3581" spans="1:4" x14ac:dyDescent="0.25">
      <c r="A3581" s="4" t="str">
        <f>HYPERLINK("http://www.autodoc.ru/Web/price/art/KACET09740R?analog=on","KACET09740R")</f>
        <v>KACET09740R</v>
      </c>
      <c r="B3581" s="1" t="s">
        <v>5609</v>
      </c>
      <c r="C3581" s="1" t="s">
        <v>7</v>
      </c>
      <c r="D3581" t="s">
        <v>5486</v>
      </c>
    </row>
    <row r="3582" spans="1:4" x14ac:dyDescent="0.25">
      <c r="A3582" s="4" t="str">
        <f>HYPERLINK("http://www.autodoc.ru/Web/price/art/KACET09741L?analog=on","KACET09741L")</f>
        <v>KACET09741L</v>
      </c>
      <c r="B3582" s="1" t="s">
        <v>5608</v>
      </c>
      <c r="C3582" s="1" t="s">
        <v>7</v>
      </c>
      <c r="D3582" t="s">
        <v>5610</v>
      </c>
    </row>
    <row r="3583" spans="1:4" x14ac:dyDescent="0.25">
      <c r="A3583" s="4" t="str">
        <f>HYPERLINK("http://www.autodoc.ru/Web/price/art/KACET09741R?analog=on","KACET09741R")</f>
        <v>KACET09741R</v>
      </c>
      <c r="B3583" s="1" t="s">
        <v>5609</v>
      </c>
      <c r="C3583" s="1" t="s">
        <v>7</v>
      </c>
      <c r="D3583" t="s">
        <v>5611</v>
      </c>
    </row>
    <row r="3584" spans="1:4" x14ac:dyDescent="0.25">
      <c r="A3584" s="4" t="str">
        <f>HYPERLINK("http://www.autodoc.ru/Web/price/art/KACET09750L?analog=on","KACET09750L")</f>
        <v>KACET09750L</v>
      </c>
      <c r="B3584" s="1" t="s">
        <v>5612</v>
      </c>
      <c r="C3584" s="1" t="s">
        <v>7</v>
      </c>
      <c r="D3584" t="s">
        <v>5613</v>
      </c>
    </row>
    <row r="3585" spans="1:4" x14ac:dyDescent="0.25">
      <c r="A3585" s="4" t="str">
        <f>HYPERLINK("http://www.autodoc.ru/Web/price/art/KACET09750R?analog=on","KACET09750R")</f>
        <v>KACET09750R</v>
      </c>
      <c r="B3585" s="1" t="s">
        <v>5614</v>
      </c>
      <c r="C3585" s="1" t="s">
        <v>7</v>
      </c>
      <c r="D3585" t="s">
        <v>5615</v>
      </c>
    </row>
    <row r="3586" spans="1:4" x14ac:dyDescent="0.25">
      <c r="A3586" s="4" t="str">
        <f>HYPERLINK("http://www.autodoc.ru/Web/price/art/KACET098B0?analog=on","KACET098B0")</f>
        <v>KACET098B0</v>
      </c>
      <c r="B3586" s="1" t="s">
        <v>5616</v>
      </c>
      <c r="C3586" s="1" t="s">
        <v>7</v>
      </c>
      <c r="D3586" t="s">
        <v>5494</v>
      </c>
    </row>
    <row r="3587" spans="1:4" x14ac:dyDescent="0.25">
      <c r="A3587" s="4" t="str">
        <f>HYPERLINK("http://www.autodoc.ru/Web/price/art/KACET09880?analog=on","KACET09880")</f>
        <v>KACET09880</v>
      </c>
      <c r="B3587" s="1" t="s">
        <v>5617</v>
      </c>
      <c r="C3587" s="1" t="s">
        <v>7</v>
      </c>
      <c r="D3587" t="s">
        <v>5496</v>
      </c>
    </row>
    <row r="3588" spans="1:4" x14ac:dyDescent="0.25">
      <c r="A3588" s="4" t="str">
        <f>HYPERLINK("http://www.autodoc.ru/Web/price/art/KACET09910?analog=on","KACET09910")</f>
        <v>KACET09910</v>
      </c>
      <c r="B3588" s="1" t="s">
        <v>5618</v>
      </c>
      <c r="C3588" s="1" t="s">
        <v>7</v>
      </c>
      <c r="D3588" t="s">
        <v>5619</v>
      </c>
    </row>
    <row r="3589" spans="1:4" x14ac:dyDescent="0.25">
      <c r="A3589" s="4" t="str">
        <f>HYPERLINK("http://www.autodoc.ru/Web/price/art/KACET09911?analog=on","KACET09911")</f>
        <v>KACET09911</v>
      </c>
      <c r="B3589" s="1" t="s">
        <v>5620</v>
      </c>
      <c r="C3589" s="1" t="s">
        <v>7</v>
      </c>
      <c r="D3589" t="s">
        <v>5621</v>
      </c>
    </row>
    <row r="3590" spans="1:4" x14ac:dyDescent="0.25">
      <c r="A3590" s="4" t="str">
        <f>HYPERLINK("http://www.autodoc.ru/Web/price/art/KACET09912?analog=on","KACET09912")</f>
        <v>KACET09912</v>
      </c>
      <c r="B3590" s="1" t="s">
        <v>5622</v>
      </c>
      <c r="C3590" s="1" t="s">
        <v>7</v>
      </c>
      <c r="D3590" t="s">
        <v>5623</v>
      </c>
    </row>
    <row r="3591" spans="1:4" x14ac:dyDescent="0.25">
      <c r="A3591" s="4" t="str">
        <f>HYPERLINK("http://www.autodoc.ru/Web/price/art/KACET099B0L?analog=on","KACET099B0L")</f>
        <v>KACET099B0L</v>
      </c>
      <c r="B3591" s="1" t="s">
        <v>5624</v>
      </c>
      <c r="C3591" s="1" t="s">
        <v>7</v>
      </c>
      <c r="D3591" t="s">
        <v>5625</v>
      </c>
    </row>
    <row r="3592" spans="1:4" x14ac:dyDescent="0.25">
      <c r="A3592" s="4" t="str">
        <f>HYPERLINK("http://www.autodoc.ru/Web/price/art/KACET099B0R?analog=on","KACET099B0R")</f>
        <v>KACET099B0R</v>
      </c>
      <c r="B3592" s="1" t="s">
        <v>5626</v>
      </c>
      <c r="C3592" s="1" t="s">
        <v>7</v>
      </c>
      <c r="D3592" t="s">
        <v>5627</v>
      </c>
    </row>
    <row r="3593" spans="1:4" x14ac:dyDescent="0.25">
      <c r="A3593" s="4" t="str">
        <f>HYPERLINK("http://www.autodoc.ru/Web/price/art/KACET09920?analog=on","KACET09920")</f>
        <v>KACET09920</v>
      </c>
      <c r="B3593" s="1" t="s">
        <v>5628</v>
      </c>
      <c r="C3593" s="1" t="s">
        <v>7</v>
      </c>
      <c r="D3593" t="s">
        <v>5629</v>
      </c>
    </row>
    <row r="3594" spans="1:4" x14ac:dyDescent="0.25">
      <c r="A3594" s="4" t="str">
        <f>HYPERLINK("http://www.autodoc.ru/Web/price/art/KACET09930?analog=on","KACET09930")</f>
        <v>KACET09930</v>
      </c>
      <c r="B3594" s="1" t="s">
        <v>5630</v>
      </c>
      <c r="C3594" s="1" t="s">
        <v>7</v>
      </c>
      <c r="D3594" t="s">
        <v>5631</v>
      </c>
    </row>
    <row r="3595" spans="1:4" x14ac:dyDescent="0.25">
      <c r="A3595" s="4" t="str">
        <f>HYPERLINK("http://www.autodoc.ru/Web/price/art/KACET09931?analog=on","KACET09931")</f>
        <v>KACET09931</v>
      </c>
      <c r="B3595" s="1" t="s">
        <v>5632</v>
      </c>
      <c r="C3595" s="1" t="s">
        <v>7</v>
      </c>
      <c r="D3595" t="s">
        <v>5631</v>
      </c>
    </row>
    <row r="3596" spans="1:4" x14ac:dyDescent="0.25">
      <c r="A3596" s="4" t="str">
        <f>HYPERLINK("http://www.autodoc.ru/Web/price/art/KACET09932?analog=on","KACET09932")</f>
        <v>KACET09932</v>
      </c>
      <c r="B3596" s="1" t="s">
        <v>5632</v>
      </c>
      <c r="C3596" s="1" t="s">
        <v>7</v>
      </c>
      <c r="D3596" t="s">
        <v>5502</v>
      </c>
    </row>
    <row r="3597" spans="1:4" x14ac:dyDescent="0.25">
      <c r="A3597" s="4" t="str">
        <f>HYPERLINK("http://www.autodoc.ru/Web/price/art/KACET099D0?analog=on","KACET099D0")</f>
        <v>KACET099D0</v>
      </c>
      <c r="B3597" s="1" t="s">
        <v>5633</v>
      </c>
      <c r="C3597" s="1" t="s">
        <v>7</v>
      </c>
      <c r="D3597" t="s">
        <v>5504</v>
      </c>
    </row>
    <row r="3598" spans="1:4" x14ac:dyDescent="0.25">
      <c r="A3598" s="4" t="str">
        <f>HYPERLINK("http://www.autodoc.ru/Web/price/art/KACET099E0?analog=on","KACET099E0")</f>
        <v>KACET099E0</v>
      </c>
      <c r="B3598" s="1" t="s">
        <v>5634</v>
      </c>
      <c r="C3598" s="1" t="s">
        <v>7</v>
      </c>
      <c r="D3598" t="s">
        <v>5635</v>
      </c>
    </row>
    <row r="3599" spans="1:4" x14ac:dyDescent="0.25">
      <c r="A3599" s="4" t="str">
        <f>HYPERLINK("http://www.autodoc.ru/Web/price/art/KACET099F0P?analog=on","KACET099F0P")</f>
        <v>KACET099F0P</v>
      </c>
      <c r="B3599" s="1" t="s">
        <v>5636</v>
      </c>
      <c r="C3599" s="1" t="s">
        <v>7</v>
      </c>
      <c r="D3599" t="s">
        <v>5637</v>
      </c>
    </row>
    <row r="3600" spans="1:4" x14ac:dyDescent="0.25">
      <c r="A3600" s="4" t="str">
        <f>HYPERLINK("http://www.autodoc.ru/Web/price/art/KACET099F1?analog=on","KACET099F1")</f>
        <v>KACET099F1</v>
      </c>
      <c r="B3600" s="1" t="s">
        <v>5638</v>
      </c>
      <c r="C3600" s="1" t="s">
        <v>7</v>
      </c>
      <c r="D3600" t="s">
        <v>5639</v>
      </c>
    </row>
    <row r="3601" spans="1:4" x14ac:dyDescent="0.25">
      <c r="A3601" s="3" t="s">
        <v>5640</v>
      </c>
      <c r="B3601" s="3"/>
      <c r="C3601" s="3"/>
      <c r="D3601" s="3"/>
    </row>
    <row r="3602" spans="1:4" x14ac:dyDescent="0.25">
      <c r="A3602" s="4" t="str">
        <f>HYPERLINK("http://www.autodoc.ru/Web/price/art/KACET16000L?analog=on","KACET16000L")</f>
        <v>KACET16000L</v>
      </c>
      <c r="B3602" s="1" t="s">
        <v>5641</v>
      </c>
      <c r="C3602" s="1" t="s">
        <v>2014</v>
      </c>
      <c r="D3602" t="s">
        <v>5642</v>
      </c>
    </row>
    <row r="3603" spans="1:4" x14ac:dyDescent="0.25">
      <c r="A3603" s="4" t="str">
        <f>HYPERLINK("http://www.autodoc.ru/Web/price/art/KACET13000L?analog=on","KACET13000L")</f>
        <v>KACET13000L</v>
      </c>
      <c r="B3603" s="1" t="s">
        <v>5643</v>
      </c>
      <c r="C3603" s="1" t="s">
        <v>32</v>
      </c>
      <c r="D3603" t="s">
        <v>5644</v>
      </c>
    </row>
    <row r="3604" spans="1:4" x14ac:dyDescent="0.25">
      <c r="A3604" s="4" t="str">
        <f>HYPERLINK("http://www.autodoc.ru/Web/price/art/KACET16000R?analog=on","KACET16000R")</f>
        <v>KACET16000R</v>
      </c>
      <c r="B3604" s="1" t="s">
        <v>5645</v>
      </c>
      <c r="C3604" s="1" t="s">
        <v>2014</v>
      </c>
      <c r="D3604" t="s">
        <v>5646</v>
      </c>
    </row>
    <row r="3605" spans="1:4" x14ac:dyDescent="0.25">
      <c r="A3605" s="4" t="str">
        <f>HYPERLINK("http://www.autodoc.ru/Web/price/art/KACET13000R?analog=on","KACET13000R")</f>
        <v>KACET13000R</v>
      </c>
      <c r="B3605" s="1" t="s">
        <v>5647</v>
      </c>
      <c r="C3605" s="1" t="s">
        <v>32</v>
      </c>
      <c r="D3605" t="s">
        <v>5648</v>
      </c>
    </row>
    <row r="3606" spans="1:4" x14ac:dyDescent="0.25">
      <c r="A3606" s="4" t="str">
        <f>HYPERLINK("http://www.autodoc.ru/Web/price/art/KACET16001L?analog=on","KACET16001L")</f>
        <v>KACET16001L</v>
      </c>
      <c r="B3606" s="1" t="s">
        <v>5649</v>
      </c>
      <c r="C3606" s="1" t="s">
        <v>2014</v>
      </c>
      <c r="D3606" t="s">
        <v>5650</v>
      </c>
    </row>
    <row r="3607" spans="1:4" x14ac:dyDescent="0.25">
      <c r="A3607" s="4" t="str">
        <f>HYPERLINK("http://www.autodoc.ru/Web/price/art/KACET13001L?analog=on","KACET13001L")</f>
        <v>KACET13001L</v>
      </c>
      <c r="B3607" s="1" t="s">
        <v>5643</v>
      </c>
      <c r="C3607" s="1" t="s">
        <v>32</v>
      </c>
      <c r="D3607" t="s">
        <v>5651</v>
      </c>
    </row>
    <row r="3608" spans="1:4" x14ac:dyDescent="0.25">
      <c r="A3608" s="4" t="str">
        <f>HYPERLINK("http://www.autodoc.ru/Web/price/art/KACET16001R?analog=on","KACET16001R")</f>
        <v>KACET16001R</v>
      </c>
      <c r="B3608" s="1" t="s">
        <v>5652</v>
      </c>
      <c r="C3608" s="1" t="s">
        <v>2014</v>
      </c>
      <c r="D3608" t="s">
        <v>5653</v>
      </c>
    </row>
    <row r="3609" spans="1:4" x14ac:dyDescent="0.25">
      <c r="A3609" s="4" t="str">
        <f>HYPERLINK("http://www.autodoc.ru/Web/price/art/KACET13001R?analog=on","KACET13001R")</f>
        <v>KACET13001R</v>
      </c>
      <c r="B3609" s="1" t="s">
        <v>5647</v>
      </c>
      <c r="C3609" s="1" t="s">
        <v>32</v>
      </c>
      <c r="D3609" t="s">
        <v>5654</v>
      </c>
    </row>
    <row r="3610" spans="1:4" x14ac:dyDescent="0.25">
      <c r="A3610" s="4" t="str">
        <f>HYPERLINK("http://www.autodoc.ru/Web/price/art/KACET13002L?analog=on","KACET13002L")</f>
        <v>KACET13002L</v>
      </c>
      <c r="C3610" s="1" t="s">
        <v>32</v>
      </c>
      <c r="D3610" t="s">
        <v>5655</v>
      </c>
    </row>
    <row r="3611" spans="1:4" x14ac:dyDescent="0.25">
      <c r="A3611" s="4" t="str">
        <f>HYPERLINK("http://www.autodoc.ru/Web/price/art/KACET13002R?analog=on","KACET13002R")</f>
        <v>KACET13002R</v>
      </c>
      <c r="C3611" s="1" t="s">
        <v>32</v>
      </c>
      <c r="D3611" t="s">
        <v>5656</v>
      </c>
    </row>
    <row r="3612" spans="1:4" x14ac:dyDescent="0.25">
      <c r="A3612" s="4" t="str">
        <f>HYPERLINK("http://www.autodoc.ru/Web/price/art/KACET16050L?analog=on","KACET16050L")</f>
        <v>KACET16050L</v>
      </c>
      <c r="B3612" s="1" t="s">
        <v>5657</v>
      </c>
      <c r="C3612" s="1" t="s">
        <v>2014</v>
      </c>
      <c r="D3612" t="s">
        <v>5658</v>
      </c>
    </row>
    <row r="3613" spans="1:4" x14ac:dyDescent="0.25">
      <c r="A3613" s="4" t="str">
        <f>HYPERLINK("http://www.autodoc.ru/Web/price/art/KACET13050L?analog=on","KACET13050L")</f>
        <v>KACET13050L</v>
      </c>
      <c r="B3613" s="1" t="s">
        <v>5659</v>
      </c>
      <c r="C3613" s="1" t="s">
        <v>32</v>
      </c>
      <c r="D3613" t="s">
        <v>5658</v>
      </c>
    </row>
    <row r="3614" spans="1:4" x14ac:dyDescent="0.25">
      <c r="A3614" s="4" t="str">
        <f>HYPERLINK("http://www.autodoc.ru/Web/price/art/KACET13050R?analog=on","KACET13050R")</f>
        <v>KACET13050R</v>
      </c>
      <c r="B3614" s="1" t="s">
        <v>5660</v>
      </c>
      <c r="C3614" s="1" t="s">
        <v>32</v>
      </c>
      <c r="D3614" t="s">
        <v>5661</v>
      </c>
    </row>
    <row r="3615" spans="1:4" x14ac:dyDescent="0.25">
      <c r="A3615" s="4" t="str">
        <f>HYPERLINK("http://www.autodoc.ru/Web/price/art/KACET16050R?analog=on","KACET16050R")</f>
        <v>KACET16050R</v>
      </c>
      <c r="B3615" s="1" t="s">
        <v>5662</v>
      </c>
      <c r="C3615" s="1" t="s">
        <v>2014</v>
      </c>
      <c r="D3615" t="s">
        <v>5661</v>
      </c>
    </row>
    <row r="3616" spans="1:4" x14ac:dyDescent="0.25">
      <c r="A3616" s="4" t="str">
        <f>HYPERLINK("http://www.autodoc.ru/Web/price/art/KACET13070L?analog=on","KACET13070L")</f>
        <v>KACET13070L</v>
      </c>
      <c r="B3616" s="1" t="s">
        <v>5663</v>
      </c>
      <c r="C3616" s="1" t="s">
        <v>32</v>
      </c>
      <c r="D3616" t="s">
        <v>5522</v>
      </c>
    </row>
    <row r="3617" spans="1:4" x14ac:dyDescent="0.25">
      <c r="A3617" s="4" t="str">
        <f>HYPERLINK("http://www.autodoc.ru/Web/price/art/KACET16070L?analog=on","KACET16070L")</f>
        <v>KACET16070L</v>
      </c>
      <c r="B3617" s="1" t="s">
        <v>5664</v>
      </c>
      <c r="C3617" s="1" t="s">
        <v>2014</v>
      </c>
      <c r="D3617" t="s">
        <v>5396</v>
      </c>
    </row>
    <row r="3618" spans="1:4" x14ac:dyDescent="0.25">
      <c r="A3618" s="4" t="str">
        <f>HYPERLINK("http://www.autodoc.ru/Web/price/art/KACET13070R?analog=on","KACET13070R")</f>
        <v>KACET13070R</v>
      </c>
      <c r="B3618" s="1" t="s">
        <v>5665</v>
      </c>
      <c r="C3618" s="1" t="s">
        <v>32</v>
      </c>
      <c r="D3618" t="s">
        <v>5523</v>
      </c>
    </row>
    <row r="3619" spans="1:4" x14ac:dyDescent="0.25">
      <c r="A3619" s="4" t="str">
        <f>HYPERLINK("http://www.autodoc.ru/Web/price/art/KACET16070R?analog=on","KACET16070R")</f>
        <v>KACET16070R</v>
      </c>
      <c r="B3619" s="1" t="s">
        <v>5666</v>
      </c>
      <c r="C3619" s="1" t="s">
        <v>2014</v>
      </c>
      <c r="D3619" t="s">
        <v>5399</v>
      </c>
    </row>
    <row r="3620" spans="1:4" x14ac:dyDescent="0.25">
      <c r="A3620" s="4" t="str">
        <f>HYPERLINK("http://www.autodoc.ru/Web/price/art/KACET13071L?analog=on","KACET13071L")</f>
        <v>KACET13071L</v>
      </c>
      <c r="B3620" s="1" t="s">
        <v>5663</v>
      </c>
      <c r="C3620" s="1" t="s">
        <v>32</v>
      </c>
      <c r="D3620" t="s">
        <v>5396</v>
      </c>
    </row>
    <row r="3621" spans="1:4" x14ac:dyDescent="0.25">
      <c r="A3621" s="4" t="str">
        <f>HYPERLINK("http://www.autodoc.ru/Web/price/art/KACET13071R?analog=on","KACET13071R")</f>
        <v>KACET13071R</v>
      </c>
      <c r="B3621" s="1" t="s">
        <v>5665</v>
      </c>
      <c r="C3621" s="1" t="s">
        <v>32</v>
      </c>
      <c r="D3621" t="s">
        <v>5399</v>
      </c>
    </row>
    <row r="3622" spans="1:4" x14ac:dyDescent="0.25">
      <c r="A3622" s="4" t="str">
        <f>HYPERLINK("http://www.autodoc.ru/Web/price/art/KACET16100?analog=on","KACET16100")</f>
        <v>KACET16100</v>
      </c>
      <c r="B3622" s="1" t="s">
        <v>5667</v>
      </c>
      <c r="C3622" s="1" t="s">
        <v>2014</v>
      </c>
      <c r="D3622" t="s">
        <v>5402</v>
      </c>
    </row>
    <row r="3623" spans="1:4" x14ac:dyDescent="0.25">
      <c r="A3623" s="4" t="str">
        <f>HYPERLINK("http://www.autodoc.ru/Web/price/art/KACET13100?analog=on","KACET13100")</f>
        <v>KACET13100</v>
      </c>
      <c r="B3623" s="1" t="s">
        <v>5668</v>
      </c>
      <c r="C3623" s="1" t="s">
        <v>32</v>
      </c>
      <c r="D3623" t="s">
        <v>5402</v>
      </c>
    </row>
    <row r="3624" spans="1:4" x14ac:dyDescent="0.25">
      <c r="A3624" s="4" t="str">
        <f>HYPERLINK("http://www.autodoc.ru/Web/price/art/KACET16160?analog=on","KACET16160")</f>
        <v>KACET16160</v>
      </c>
      <c r="B3624" s="1" t="s">
        <v>5669</v>
      </c>
      <c r="C3624" s="1" t="s">
        <v>2014</v>
      </c>
      <c r="D3624" t="s">
        <v>5415</v>
      </c>
    </row>
    <row r="3625" spans="1:4" x14ac:dyDescent="0.25">
      <c r="A3625" s="4" t="str">
        <f>HYPERLINK("http://www.autodoc.ru/Web/price/art/KACET13160?analog=on","KACET13160")</f>
        <v>KACET13160</v>
      </c>
      <c r="B3625" s="1" t="s">
        <v>5670</v>
      </c>
      <c r="C3625" s="1" t="s">
        <v>32</v>
      </c>
      <c r="D3625" t="s">
        <v>5671</v>
      </c>
    </row>
    <row r="3626" spans="1:4" x14ac:dyDescent="0.25">
      <c r="A3626" s="4" t="str">
        <f>HYPERLINK("http://www.autodoc.ru/Web/price/art/KACET13161?analog=on","KACET13161")</f>
        <v>KACET13161</v>
      </c>
      <c r="B3626" s="1" t="s">
        <v>5670</v>
      </c>
      <c r="C3626" s="1" t="s">
        <v>32</v>
      </c>
      <c r="D3626" t="s">
        <v>5415</v>
      </c>
    </row>
    <row r="3627" spans="1:4" x14ac:dyDescent="0.25">
      <c r="A3627" s="4" t="str">
        <f>HYPERLINK("http://www.autodoc.ru/Web/price/art/KACET13190?analog=on","KACET13190")</f>
        <v>KACET13190</v>
      </c>
      <c r="B3627" s="1" t="s">
        <v>5672</v>
      </c>
      <c r="C3627" s="1" t="s">
        <v>32</v>
      </c>
      <c r="D3627" t="s">
        <v>5417</v>
      </c>
    </row>
    <row r="3628" spans="1:4" x14ac:dyDescent="0.25">
      <c r="A3628" s="4" t="str">
        <f>HYPERLINK("http://www.autodoc.ru/Web/price/art/KACET16190?analog=on","KACET16190")</f>
        <v>KACET16190</v>
      </c>
      <c r="B3628" s="1" t="s">
        <v>5673</v>
      </c>
      <c r="C3628" s="1" t="s">
        <v>2014</v>
      </c>
      <c r="D3628" t="s">
        <v>5417</v>
      </c>
    </row>
    <row r="3629" spans="1:4" x14ac:dyDescent="0.25">
      <c r="A3629" s="4" t="str">
        <f>HYPERLINK("http://www.autodoc.ru/Web/price/art/KACET16190L?analog=on","KACET16190L")</f>
        <v>KACET16190L</v>
      </c>
      <c r="B3629" s="1" t="s">
        <v>5674</v>
      </c>
      <c r="C3629" s="1" t="s">
        <v>2014</v>
      </c>
      <c r="D3629" t="s">
        <v>5419</v>
      </c>
    </row>
    <row r="3630" spans="1:4" x14ac:dyDescent="0.25">
      <c r="A3630" s="4" t="str">
        <f>HYPERLINK("http://www.autodoc.ru/Web/price/art/KACET16190R?analog=on","KACET16190R")</f>
        <v>KACET16190R</v>
      </c>
      <c r="B3630" s="1" t="s">
        <v>5675</v>
      </c>
      <c r="C3630" s="1" t="s">
        <v>2014</v>
      </c>
      <c r="D3630" t="s">
        <v>5421</v>
      </c>
    </row>
    <row r="3631" spans="1:4" x14ac:dyDescent="0.25">
      <c r="A3631" s="4" t="str">
        <f>HYPERLINK("http://www.autodoc.ru/Web/price/art/KACET13191L?analog=on","KACET13191L")</f>
        <v>KACET13191L</v>
      </c>
      <c r="B3631" s="1" t="s">
        <v>5676</v>
      </c>
      <c r="C3631" s="1" t="s">
        <v>32</v>
      </c>
      <c r="D3631" t="s">
        <v>5536</v>
      </c>
    </row>
    <row r="3632" spans="1:4" x14ac:dyDescent="0.25">
      <c r="A3632" s="4" t="str">
        <f>HYPERLINK("http://www.autodoc.ru/Web/price/art/KACET13191R?analog=on","KACET13191R")</f>
        <v>KACET13191R</v>
      </c>
      <c r="B3632" s="1" t="s">
        <v>5677</v>
      </c>
      <c r="C3632" s="1" t="s">
        <v>32</v>
      </c>
      <c r="D3632" t="s">
        <v>5538</v>
      </c>
    </row>
    <row r="3633" spans="1:4" x14ac:dyDescent="0.25">
      <c r="A3633" s="4" t="str">
        <f>HYPERLINK("http://www.autodoc.ru/Web/price/art/KACET16220?analog=on","KACET16220")</f>
        <v>KACET16220</v>
      </c>
      <c r="B3633" s="1" t="s">
        <v>5678</v>
      </c>
      <c r="C3633" s="1" t="s">
        <v>2014</v>
      </c>
      <c r="D3633" t="s">
        <v>5679</v>
      </c>
    </row>
    <row r="3634" spans="1:4" x14ac:dyDescent="0.25">
      <c r="A3634" s="4" t="str">
        <f>HYPERLINK("http://www.autodoc.ru/Web/price/art/KACET16240?analog=on","KACET16240")</f>
        <v>KACET16240</v>
      </c>
      <c r="B3634" s="1" t="s">
        <v>5680</v>
      </c>
      <c r="C3634" s="1" t="s">
        <v>2014</v>
      </c>
      <c r="D3634" t="s">
        <v>5423</v>
      </c>
    </row>
    <row r="3635" spans="1:4" x14ac:dyDescent="0.25">
      <c r="A3635" s="4" t="str">
        <f>HYPERLINK("http://www.autodoc.ru/Web/price/art/KACET13240?analog=on","KACET13240")</f>
        <v>KACET13240</v>
      </c>
      <c r="B3635" s="1" t="s">
        <v>5681</v>
      </c>
      <c r="C3635" s="1" t="s">
        <v>32</v>
      </c>
      <c r="D3635" t="s">
        <v>5423</v>
      </c>
    </row>
    <row r="3636" spans="1:4" x14ac:dyDescent="0.25">
      <c r="A3636" s="4" t="str">
        <f>HYPERLINK("http://www.autodoc.ru/Web/price/art/KACET13270L?analog=on","KACET13270L")</f>
        <v>KACET13270L</v>
      </c>
      <c r="B3636" s="1" t="s">
        <v>5682</v>
      </c>
      <c r="C3636" s="1" t="s">
        <v>32</v>
      </c>
      <c r="D3636" t="s">
        <v>5683</v>
      </c>
    </row>
    <row r="3637" spans="1:4" x14ac:dyDescent="0.25">
      <c r="A3637" s="4" t="str">
        <f>HYPERLINK("http://www.autodoc.ru/Web/price/art/KACET13270R?analog=on","KACET13270R")</f>
        <v>KACET13270R</v>
      </c>
      <c r="B3637" s="1" t="s">
        <v>5684</v>
      </c>
      <c r="C3637" s="1" t="s">
        <v>32</v>
      </c>
      <c r="D3637" t="s">
        <v>5685</v>
      </c>
    </row>
    <row r="3638" spans="1:4" x14ac:dyDescent="0.25">
      <c r="A3638" s="4" t="str">
        <f>HYPERLINK("http://www.autodoc.ru/Web/price/art/KACET13300L?analog=on","KACET13300L")</f>
        <v>KACET13300L</v>
      </c>
      <c r="B3638" s="1" t="s">
        <v>5686</v>
      </c>
      <c r="C3638" s="1" t="s">
        <v>32</v>
      </c>
      <c r="D3638" t="s">
        <v>5431</v>
      </c>
    </row>
    <row r="3639" spans="1:4" x14ac:dyDescent="0.25">
      <c r="A3639" s="4" t="str">
        <f>HYPERLINK("http://www.autodoc.ru/Web/price/art/KACET16300L?analog=on","KACET16300L")</f>
        <v>KACET16300L</v>
      </c>
      <c r="B3639" s="1" t="s">
        <v>5687</v>
      </c>
      <c r="C3639" s="1" t="s">
        <v>2014</v>
      </c>
      <c r="D3639" t="s">
        <v>5431</v>
      </c>
    </row>
    <row r="3640" spans="1:4" x14ac:dyDescent="0.25">
      <c r="A3640" s="4" t="str">
        <f>HYPERLINK("http://www.autodoc.ru/Web/price/art/KACET16300R?analog=on","KACET16300R")</f>
        <v>KACET16300R</v>
      </c>
      <c r="B3640" s="1" t="s">
        <v>5688</v>
      </c>
      <c r="C3640" s="1" t="s">
        <v>2014</v>
      </c>
      <c r="D3640" t="s">
        <v>5434</v>
      </c>
    </row>
    <row r="3641" spans="1:4" x14ac:dyDescent="0.25">
      <c r="A3641" s="4" t="str">
        <f>HYPERLINK("http://www.autodoc.ru/Web/price/art/KACET13300R?analog=on","KACET13300R")</f>
        <v>KACET13300R</v>
      </c>
      <c r="B3641" s="1" t="s">
        <v>5689</v>
      </c>
      <c r="C3641" s="1" t="s">
        <v>32</v>
      </c>
      <c r="D3641" t="s">
        <v>5434</v>
      </c>
    </row>
    <row r="3642" spans="1:4" x14ac:dyDescent="0.25">
      <c r="A3642" s="4" t="str">
        <f>HYPERLINK("http://www.autodoc.ru/Web/price/art/KACET13310N?analog=on","KACET13310N")</f>
        <v>KACET13310N</v>
      </c>
      <c r="C3642" s="1" t="s">
        <v>32</v>
      </c>
      <c r="D3642" t="s">
        <v>5437</v>
      </c>
    </row>
    <row r="3643" spans="1:4" x14ac:dyDescent="0.25">
      <c r="A3643" s="4" t="str">
        <f>HYPERLINK("http://www.autodoc.ru/Web/price/art/KACET13330?analog=on","KACET13330")</f>
        <v>KACET13330</v>
      </c>
      <c r="B3643" s="1" t="s">
        <v>5690</v>
      </c>
      <c r="C3643" s="1" t="s">
        <v>32</v>
      </c>
      <c r="D3643" t="s">
        <v>5439</v>
      </c>
    </row>
    <row r="3644" spans="1:4" x14ac:dyDescent="0.25">
      <c r="A3644" s="4" t="str">
        <f>HYPERLINK("http://www.autodoc.ru/Web/price/art/KACET13340L?analog=on","KACET13340L")</f>
        <v>KACET13340L</v>
      </c>
      <c r="B3644" s="1" t="s">
        <v>5691</v>
      </c>
      <c r="C3644" s="1" t="s">
        <v>32</v>
      </c>
      <c r="D3644" t="s">
        <v>5692</v>
      </c>
    </row>
    <row r="3645" spans="1:4" x14ac:dyDescent="0.25">
      <c r="A3645" s="4" t="str">
        <f>HYPERLINK("http://www.autodoc.ru/Web/price/art/KACET13340R?analog=on","KACET13340R")</f>
        <v>KACET13340R</v>
      </c>
      <c r="B3645" s="1" t="s">
        <v>5693</v>
      </c>
      <c r="C3645" s="1" t="s">
        <v>32</v>
      </c>
      <c r="D3645" t="s">
        <v>5694</v>
      </c>
    </row>
    <row r="3646" spans="1:4" x14ac:dyDescent="0.25">
      <c r="A3646" s="4" t="str">
        <f>HYPERLINK("http://www.autodoc.ru/Web/price/art/KACET16380?analog=on","KACET16380")</f>
        <v>KACET16380</v>
      </c>
      <c r="B3646" s="1" t="s">
        <v>5695</v>
      </c>
      <c r="C3646" s="1" t="s">
        <v>2014</v>
      </c>
      <c r="D3646" t="s">
        <v>5441</v>
      </c>
    </row>
    <row r="3647" spans="1:4" x14ac:dyDescent="0.25">
      <c r="A3647" s="4" t="str">
        <f>HYPERLINK("http://www.autodoc.ru/Web/price/art/KACET13380?analog=on","KACET13380")</f>
        <v>KACET13380</v>
      </c>
      <c r="B3647" s="1" t="s">
        <v>5696</v>
      </c>
      <c r="C3647" s="1" t="s">
        <v>32</v>
      </c>
      <c r="D3647" t="s">
        <v>5441</v>
      </c>
    </row>
    <row r="3648" spans="1:4" x14ac:dyDescent="0.25">
      <c r="A3648" s="4" t="str">
        <f>HYPERLINK("http://www.autodoc.ru/Web/price/art/KACET13450XL?analog=on","KACET13450XL")</f>
        <v>KACET13450XL</v>
      </c>
      <c r="B3648" s="1" t="s">
        <v>5697</v>
      </c>
      <c r="C3648" s="1" t="s">
        <v>32</v>
      </c>
      <c r="D3648" t="s">
        <v>5698</v>
      </c>
    </row>
    <row r="3649" spans="1:4" x14ac:dyDescent="0.25">
      <c r="A3649" s="4" t="str">
        <f>HYPERLINK("http://www.autodoc.ru/Web/price/art/KACET13450XR?analog=on","KACET13450XR")</f>
        <v>KACET13450XR</v>
      </c>
      <c r="B3649" s="1" t="s">
        <v>5699</v>
      </c>
      <c r="C3649" s="1" t="s">
        <v>32</v>
      </c>
      <c r="D3649" t="s">
        <v>5700</v>
      </c>
    </row>
    <row r="3650" spans="1:4" x14ac:dyDescent="0.25">
      <c r="A3650" s="4" t="str">
        <f>HYPERLINK("http://www.autodoc.ru/Web/price/art/KACET13451L?analog=on","KACET13451L")</f>
        <v>KACET13451L</v>
      </c>
      <c r="B3650" s="1" t="s">
        <v>5697</v>
      </c>
      <c r="C3650" s="1" t="s">
        <v>32</v>
      </c>
      <c r="D3650" t="s">
        <v>5701</v>
      </c>
    </row>
    <row r="3651" spans="1:4" x14ac:dyDescent="0.25">
      <c r="A3651" s="4" t="str">
        <f>HYPERLINK("http://www.autodoc.ru/Web/price/art/KACET13451R?analog=on","KACET13451R")</f>
        <v>KACET13451R</v>
      </c>
      <c r="B3651" s="1" t="s">
        <v>5699</v>
      </c>
      <c r="C3651" s="1" t="s">
        <v>32</v>
      </c>
      <c r="D3651" t="s">
        <v>5702</v>
      </c>
    </row>
    <row r="3652" spans="1:4" x14ac:dyDescent="0.25">
      <c r="A3652" s="4" t="str">
        <f>HYPERLINK("http://www.autodoc.ru/Web/price/art/KACET13452L?analog=on","KACET13452L")</f>
        <v>KACET13452L</v>
      </c>
      <c r="B3652" s="1" t="s">
        <v>5703</v>
      </c>
      <c r="C3652" s="1" t="s">
        <v>32</v>
      </c>
      <c r="D3652" t="s">
        <v>5704</v>
      </c>
    </row>
    <row r="3653" spans="1:4" x14ac:dyDescent="0.25">
      <c r="A3653" s="4" t="str">
        <f>HYPERLINK("http://www.autodoc.ru/Web/price/art/KACET13452R?analog=on","KACET13452R")</f>
        <v>KACET13452R</v>
      </c>
      <c r="B3653" s="1" t="s">
        <v>5705</v>
      </c>
      <c r="C3653" s="1" t="s">
        <v>32</v>
      </c>
      <c r="D3653" t="s">
        <v>5706</v>
      </c>
    </row>
    <row r="3654" spans="1:4" x14ac:dyDescent="0.25">
      <c r="A3654" s="4" t="str">
        <f>HYPERLINK("http://www.autodoc.ru/Web/price/art/KACET164G0?analog=on","KACET164G0")</f>
        <v>KACET164G0</v>
      </c>
      <c r="B3654" s="1" t="s">
        <v>5707</v>
      </c>
      <c r="C3654" s="1" t="s">
        <v>2014</v>
      </c>
      <c r="D3654" t="s">
        <v>5708</v>
      </c>
    </row>
    <row r="3655" spans="1:4" x14ac:dyDescent="0.25">
      <c r="A3655" s="4" t="str">
        <f>HYPERLINK("http://www.autodoc.ru/Web/price/art/KACET164J0?analog=on","KACET164J0")</f>
        <v>KACET164J0</v>
      </c>
      <c r="B3655" s="1" t="s">
        <v>5709</v>
      </c>
      <c r="C3655" s="1" t="s">
        <v>2014</v>
      </c>
      <c r="D3655" t="s">
        <v>5710</v>
      </c>
    </row>
    <row r="3656" spans="1:4" x14ac:dyDescent="0.25">
      <c r="A3656" s="4" t="str">
        <f>HYPERLINK("http://www.autodoc.ru/Web/price/art/KACET13510L?analog=on","KACET13510L")</f>
        <v>KACET13510L</v>
      </c>
      <c r="B3656" s="1" t="s">
        <v>5711</v>
      </c>
      <c r="C3656" s="1" t="s">
        <v>32</v>
      </c>
      <c r="D3656" t="s">
        <v>5459</v>
      </c>
    </row>
    <row r="3657" spans="1:4" x14ac:dyDescent="0.25">
      <c r="A3657" s="4" t="str">
        <f>HYPERLINK("http://www.autodoc.ru/Web/price/art/KACET13510R?analog=on","KACET13510R")</f>
        <v>KACET13510R</v>
      </c>
      <c r="B3657" s="1" t="s">
        <v>5712</v>
      </c>
      <c r="C3657" s="1" t="s">
        <v>32</v>
      </c>
      <c r="D3657" t="s">
        <v>5461</v>
      </c>
    </row>
    <row r="3658" spans="1:4" x14ac:dyDescent="0.25">
      <c r="A3658" s="4" t="str">
        <f>HYPERLINK("http://www.autodoc.ru/Web/price/art/KACET13520L?analog=on","KACET13520L")</f>
        <v>KACET13520L</v>
      </c>
      <c r="B3658" s="1" t="s">
        <v>5713</v>
      </c>
      <c r="C3658" s="1" t="s">
        <v>32</v>
      </c>
      <c r="D3658" t="s">
        <v>5463</v>
      </c>
    </row>
    <row r="3659" spans="1:4" x14ac:dyDescent="0.25">
      <c r="A3659" s="4" t="str">
        <f>HYPERLINK("http://www.autodoc.ru/Web/price/art/KACET13520R?analog=on","KACET13520R")</f>
        <v>KACET13520R</v>
      </c>
      <c r="B3659" s="1" t="s">
        <v>5714</v>
      </c>
      <c r="C3659" s="1" t="s">
        <v>32</v>
      </c>
      <c r="D3659" t="s">
        <v>5465</v>
      </c>
    </row>
    <row r="3660" spans="1:4" x14ac:dyDescent="0.25">
      <c r="A3660" s="4" t="str">
        <f>HYPERLINK("http://www.autodoc.ru/Web/price/art/KACET165B0?analog=on","KACET165B0")</f>
        <v>KACET165B0</v>
      </c>
      <c r="B3660" s="1" t="s">
        <v>5715</v>
      </c>
      <c r="C3660" s="1" t="s">
        <v>2014</v>
      </c>
      <c r="D3660" t="s">
        <v>5595</v>
      </c>
    </row>
    <row r="3661" spans="1:4" x14ac:dyDescent="0.25">
      <c r="A3661" s="4" t="str">
        <f>HYPERLINK("http://www.autodoc.ru/Web/price/art/KACET13560L?analog=on","KACET13560L")</f>
        <v>KACET13560L</v>
      </c>
      <c r="B3661" s="1" t="s">
        <v>5716</v>
      </c>
      <c r="C3661" s="1" t="s">
        <v>32</v>
      </c>
      <c r="D3661" t="s">
        <v>5467</v>
      </c>
    </row>
    <row r="3662" spans="1:4" x14ac:dyDescent="0.25">
      <c r="A3662" s="4" t="str">
        <f>HYPERLINK("http://www.autodoc.ru/Web/price/art/KACET13560R?analog=on","KACET13560R")</f>
        <v>KACET13560R</v>
      </c>
      <c r="B3662" s="1" t="s">
        <v>5717</v>
      </c>
      <c r="C3662" s="1" t="s">
        <v>32</v>
      </c>
      <c r="D3662" t="s">
        <v>5469</v>
      </c>
    </row>
    <row r="3663" spans="1:4" x14ac:dyDescent="0.25">
      <c r="A3663" s="4" t="str">
        <f>HYPERLINK("http://www.autodoc.ru/Web/price/art/KACET16600?analog=on","KACET16600")</f>
        <v>KACET16600</v>
      </c>
      <c r="B3663" s="1" t="s">
        <v>5718</v>
      </c>
      <c r="C3663" s="1" t="s">
        <v>2014</v>
      </c>
      <c r="D3663" t="s">
        <v>5471</v>
      </c>
    </row>
    <row r="3664" spans="1:4" x14ac:dyDescent="0.25">
      <c r="A3664" s="4" t="str">
        <f>HYPERLINK("http://www.autodoc.ru/Web/price/art/KACET16640?analog=on","KACET16640")</f>
        <v>KACET16640</v>
      </c>
      <c r="B3664" s="1" t="s">
        <v>5719</v>
      </c>
      <c r="C3664" s="1" t="s">
        <v>2014</v>
      </c>
      <c r="D3664" t="s">
        <v>5477</v>
      </c>
    </row>
    <row r="3665" spans="1:4" x14ac:dyDescent="0.25">
      <c r="A3665" s="4" t="str">
        <f>HYPERLINK("http://www.autodoc.ru/Web/price/art/KACET13640?analog=on","KACET13640")</f>
        <v>KACET13640</v>
      </c>
      <c r="B3665" s="1" t="s">
        <v>5720</v>
      </c>
      <c r="C3665" s="1" t="s">
        <v>32</v>
      </c>
      <c r="D3665" t="s">
        <v>5477</v>
      </c>
    </row>
    <row r="3666" spans="1:4" x14ac:dyDescent="0.25">
      <c r="A3666" s="4" t="str">
        <f>HYPERLINK("http://www.autodoc.ru/Web/price/art/KACET16680?analog=on","KACET16680")</f>
        <v>KACET16680</v>
      </c>
      <c r="B3666" s="1" t="s">
        <v>5721</v>
      </c>
      <c r="C3666" s="1" t="s">
        <v>2014</v>
      </c>
      <c r="D3666" t="s">
        <v>5606</v>
      </c>
    </row>
    <row r="3667" spans="1:4" x14ac:dyDescent="0.25">
      <c r="A3667" s="4" t="str">
        <f>HYPERLINK("http://www.autodoc.ru/Web/price/art/KACET13680?analog=on","KACET13680")</f>
        <v>KACET13680</v>
      </c>
      <c r="B3667" s="1" t="s">
        <v>5722</v>
      </c>
      <c r="C3667" s="1" t="s">
        <v>32</v>
      </c>
      <c r="D3667" t="s">
        <v>5606</v>
      </c>
    </row>
    <row r="3668" spans="1:4" x14ac:dyDescent="0.25">
      <c r="A3668" s="4" t="str">
        <f>HYPERLINK("http://www.autodoc.ru/Web/price/art/KACET13681?analog=on","KACET13681")</f>
        <v>KACET13681</v>
      </c>
      <c r="B3668" s="1" t="s">
        <v>5723</v>
      </c>
      <c r="C3668" s="1" t="s">
        <v>32</v>
      </c>
      <c r="D3668" t="s">
        <v>5724</v>
      </c>
    </row>
    <row r="3669" spans="1:4" x14ac:dyDescent="0.25">
      <c r="A3669" s="4" t="str">
        <f>HYPERLINK("http://www.autodoc.ru/Web/price/art/KACET13700?analog=on","KACET13700")</f>
        <v>KACET13700</v>
      </c>
      <c r="B3669" s="1" t="s">
        <v>5725</v>
      </c>
      <c r="C3669" s="1" t="s">
        <v>32</v>
      </c>
      <c r="D3669" t="s">
        <v>5479</v>
      </c>
    </row>
    <row r="3670" spans="1:4" x14ac:dyDescent="0.25">
      <c r="A3670" s="4" t="str">
        <f>HYPERLINK("http://www.autodoc.ru/Web/price/art/KACET16700?analog=on","KACET16700")</f>
        <v>KACET16700</v>
      </c>
      <c r="B3670" s="1" t="s">
        <v>5726</v>
      </c>
      <c r="C3670" s="1" t="s">
        <v>2014</v>
      </c>
      <c r="D3670" t="s">
        <v>5479</v>
      </c>
    </row>
    <row r="3671" spans="1:4" x14ac:dyDescent="0.25">
      <c r="A3671" s="4" t="str">
        <f>HYPERLINK("http://www.autodoc.ru/Web/price/art/KACET13740L?analog=on","KACET13740L")</f>
        <v>KACET13740L</v>
      </c>
      <c r="B3671" s="1" t="s">
        <v>5727</v>
      </c>
      <c r="C3671" s="1" t="s">
        <v>32</v>
      </c>
      <c r="D3671" t="s">
        <v>5482</v>
      </c>
    </row>
    <row r="3672" spans="1:4" x14ac:dyDescent="0.25">
      <c r="A3672" s="4" t="str">
        <f>HYPERLINK("http://www.autodoc.ru/Web/price/art/KACET16740L?analog=on","KACET16740L")</f>
        <v>KACET16740L</v>
      </c>
      <c r="B3672" s="1" t="s">
        <v>5728</v>
      </c>
      <c r="C3672" s="1" t="s">
        <v>2014</v>
      </c>
      <c r="D3672" t="s">
        <v>5482</v>
      </c>
    </row>
    <row r="3673" spans="1:4" x14ac:dyDescent="0.25">
      <c r="A3673" s="4" t="str">
        <f>HYPERLINK("http://www.autodoc.ru/Web/price/art/KACET16740R?analog=on","KACET16740R")</f>
        <v>KACET16740R</v>
      </c>
      <c r="B3673" s="1" t="s">
        <v>5729</v>
      </c>
      <c r="C3673" s="1" t="s">
        <v>2014</v>
      </c>
      <c r="D3673" t="s">
        <v>5486</v>
      </c>
    </row>
    <row r="3674" spans="1:4" x14ac:dyDescent="0.25">
      <c r="A3674" s="4" t="str">
        <f>HYPERLINK("http://www.autodoc.ru/Web/price/art/KACET13740R?analog=on","KACET13740R")</f>
        <v>KACET13740R</v>
      </c>
      <c r="B3674" s="1" t="s">
        <v>5730</v>
      </c>
      <c r="C3674" s="1" t="s">
        <v>32</v>
      </c>
      <c r="D3674" t="s">
        <v>5486</v>
      </c>
    </row>
    <row r="3675" spans="1:4" x14ac:dyDescent="0.25">
      <c r="A3675" s="4" t="str">
        <f>HYPERLINK("http://www.autodoc.ru/Web/price/art/KACET13741L?analog=on","KACET13741L")</f>
        <v>KACET13741L</v>
      </c>
      <c r="B3675" s="1" t="s">
        <v>5731</v>
      </c>
      <c r="C3675" s="1" t="s">
        <v>32</v>
      </c>
      <c r="D3675" t="s">
        <v>5610</v>
      </c>
    </row>
    <row r="3676" spans="1:4" x14ac:dyDescent="0.25">
      <c r="A3676" s="4" t="str">
        <f>HYPERLINK("http://www.autodoc.ru/Web/price/art/KACET16741L?analog=on","KACET16741L")</f>
        <v>KACET16741L</v>
      </c>
      <c r="B3676" s="1" t="s">
        <v>5732</v>
      </c>
      <c r="C3676" s="1" t="s">
        <v>2014</v>
      </c>
      <c r="D3676" t="s">
        <v>5733</v>
      </c>
    </row>
    <row r="3677" spans="1:4" x14ac:dyDescent="0.25">
      <c r="A3677" s="4" t="str">
        <f>HYPERLINK("http://www.autodoc.ru/Web/price/art/KACET13741R?analog=on","KACET13741R")</f>
        <v>KACET13741R</v>
      </c>
      <c r="B3677" s="1" t="s">
        <v>5734</v>
      </c>
      <c r="C3677" s="1" t="s">
        <v>32</v>
      </c>
      <c r="D3677" t="s">
        <v>5611</v>
      </c>
    </row>
    <row r="3678" spans="1:4" x14ac:dyDescent="0.25">
      <c r="A3678" s="4" t="str">
        <f>HYPERLINK("http://www.autodoc.ru/Web/price/art/KACET16741R?analog=on","KACET16741R")</f>
        <v>KACET16741R</v>
      </c>
      <c r="B3678" s="1" t="s">
        <v>5735</v>
      </c>
      <c r="C3678" s="1" t="s">
        <v>2014</v>
      </c>
      <c r="D3678" t="s">
        <v>5736</v>
      </c>
    </row>
    <row r="3679" spans="1:4" x14ac:dyDescent="0.25">
      <c r="A3679" s="4" t="str">
        <f>HYPERLINK("http://www.autodoc.ru/Web/price/art/KACET13750L?analog=on","KACET13750L")</f>
        <v>KACET13750L</v>
      </c>
      <c r="B3679" s="1" t="s">
        <v>5737</v>
      </c>
      <c r="C3679" s="1" t="s">
        <v>32</v>
      </c>
      <c r="D3679" t="s">
        <v>5738</v>
      </c>
    </row>
    <row r="3680" spans="1:4" x14ac:dyDescent="0.25">
      <c r="A3680" s="4" t="str">
        <f>HYPERLINK("http://www.autodoc.ru/Web/price/art/KACET13750R?analog=on","KACET13750R")</f>
        <v>KACET13750R</v>
      </c>
      <c r="B3680" s="1" t="s">
        <v>5739</v>
      </c>
      <c r="C3680" s="1" t="s">
        <v>32</v>
      </c>
      <c r="D3680" t="s">
        <v>5740</v>
      </c>
    </row>
    <row r="3681" spans="1:4" x14ac:dyDescent="0.25">
      <c r="A3681" s="4" t="str">
        <f>HYPERLINK("http://www.autodoc.ru/Web/price/art/KACET16750L?analog=on","KACET16750L")</f>
        <v>KACET16750L</v>
      </c>
      <c r="B3681" s="1" t="s">
        <v>5741</v>
      </c>
      <c r="C3681" s="1" t="s">
        <v>2014</v>
      </c>
      <c r="D3681" t="s">
        <v>5613</v>
      </c>
    </row>
    <row r="3682" spans="1:4" x14ac:dyDescent="0.25">
      <c r="A3682" s="4" t="str">
        <f>HYPERLINK("http://www.autodoc.ru/Web/price/art/KACET16750R?analog=on","KACET16750R")</f>
        <v>KACET16750R</v>
      </c>
      <c r="B3682" s="1" t="s">
        <v>5742</v>
      </c>
      <c r="C3682" s="1" t="s">
        <v>2014</v>
      </c>
      <c r="D3682" t="s">
        <v>5615</v>
      </c>
    </row>
    <row r="3683" spans="1:4" x14ac:dyDescent="0.25">
      <c r="A3683" s="4" t="str">
        <f>HYPERLINK("http://www.autodoc.ru/Web/price/art/KACET16880?analog=on","KACET16880")</f>
        <v>KACET16880</v>
      </c>
      <c r="B3683" s="1" t="s">
        <v>5743</v>
      </c>
      <c r="C3683" s="1" t="s">
        <v>2014</v>
      </c>
      <c r="D3683" t="s">
        <v>5496</v>
      </c>
    </row>
    <row r="3684" spans="1:4" x14ac:dyDescent="0.25">
      <c r="A3684" s="4" t="str">
        <f>HYPERLINK("http://www.autodoc.ru/Web/price/art/HNAVA10910?analog=on","HNAVA10910")</f>
        <v>HNAVA10910</v>
      </c>
      <c r="B3684" s="1" t="s">
        <v>2778</v>
      </c>
      <c r="C3684" s="1" t="s">
        <v>1181</v>
      </c>
      <c r="D3684" t="s">
        <v>2779</v>
      </c>
    </row>
    <row r="3685" spans="1:4" x14ac:dyDescent="0.25">
      <c r="A3685" s="4" t="str">
        <f>HYPERLINK("http://www.autodoc.ru/Web/price/art/KACET169A0L?analog=on","KACET169A0L")</f>
        <v>KACET169A0L</v>
      </c>
      <c r="B3685" s="1" t="s">
        <v>5744</v>
      </c>
      <c r="C3685" s="1" t="s">
        <v>2014</v>
      </c>
      <c r="D3685" t="s">
        <v>5745</v>
      </c>
    </row>
    <row r="3686" spans="1:4" x14ac:dyDescent="0.25">
      <c r="A3686" s="4" t="str">
        <f>HYPERLINK("http://www.autodoc.ru/Web/price/art/KACET139A0L?analog=on","KACET139A0L")</f>
        <v>KACET139A0L</v>
      </c>
      <c r="B3686" s="1" t="s">
        <v>5744</v>
      </c>
      <c r="C3686" s="1" t="s">
        <v>32</v>
      </c>
      <c r="D3686" t="s">
        <v>5745</v>
      </c>
    </row>
    <row r="3687" spans="1:4" x14ac:dyDescent="0.25">
      <c r="A3687" s="4" t="str">
        <f>HYPERLINK("http://www.autodoc.ru/Web/price/art/KACET139A0R?analog=on","KACET139A0R")</f>
        <v>KACET139A0R</v>
      </c>
      <c r="B3687" s="1" t="s">
        <v>5746</v>
      </c>
      <c r="C3687" s="1" t="s">
        <v>32</v>
      </c>
      <c r="D3687" t="s">
        <v>5747</v>
      </c>
    </row>
    <row r="3688" spans="1:4" x14ac:dyDescent="0.25">
      <c r="A3688" s="4" t="str">
        <f>HYPERLINK("http://www.autodoc.ru/Web/price/art/KACET169A0R?analog=on","KACET169A0R")</f>
        <v>KACET169A0R</v>
      </c>
      <c r="B3688" s="1" t="s">
        <v>5746</v>
      </c>
      <c r="C3688" s="1" t="s">
        <v>2014</v>
      </c>
      <c r="D3688" t="s">
        <v>5747</v>
      </c>
    </row>
    <row r="3689" spans="1:4" x14ac:dyDescent="0.25">
      <c r="A3689" s="4" t="str">
        <f>HYPERLINK("http://www.autodoc.ru/Web/price/art/HNAVA10911?analog=on","HNAVA10911")</f>
        <v>HNAVA10911</v>
      </c>
      <c r="B3689" s="1" t="s">
        <v>2778</v>
      </c>
      <c r="C3689" s="1" t="s">
        <v>1181</v>
      </c>
      <c r="D3689" t="s">
        <v>2784</v>
      </c>
    </row>
    <row r="3690" spans="1:4" x14ac:dyDescent="0.25">
      <c r="A3690" s="4" t="str">
        <f>HYPERLINK("http://www.autodoc.ru/Web/price/art/HNAVA11920?analog=on","HNAVA11920")</f>
        <v>HNAVA11920</v>
      </c>
      <c r="B3690" s="1" t="s">
        <v>2789</v>
      </c>
      <c r="C3690" s="1" t="s">
        <v>627</v>
      </c>
      <c r="D3690" t="s">
        <v>2790</v>
      </c>
    </row>
    <row r="3691" spans="1:4" x14ac:dyDescent="0.25">
      <c r="A3691" s="4" t="str">
        <f>HYPERLINK("http://www.autodoc.ru/Web/price/art/KACET169B0L?analog=on","KACET169B0L")</f>
        <v>KACET169B0L</v>
      </c>
      <c r="B3691" s="1" t="s">
        <v>5748</v>
      </c>
      <c r="C3691" s="1" t="s">
        <v>2014</v>
      </c>
      <c r="D3691" t="s">
        <v>5625</v>
      </c>
    </row>
    <row r="3692" spans="1:4" x14ac:dyDescent="0.25">
      <c r="A3692" s="4" t="str">
        <f>HYPERLINK("http://www.autodoc.ru/Web/price/art/KACET189B0L?analog=on","KACET189B0L")</f>
        <v>KACET189B0L</v>
      </c>
      <c r="B3692" s="1" t="s">
        <v>5749</v>
      </c>
      <c r="C3692" s="1" t="s">
        <v>2457</v>
      </c>
      <c r="D3692" t="s">
        <v>5625</v>
      </c>
    </row>
    <row r="3693" spans="1:4" x14ac:dyDescent="0.25">
      <c r="A3693" s="4" t="str">
        <f>HYPERLINK("http://www.autodoc.ru/Web/price/art/KACET139B0L?analog=on","KACET139B0L")</f>
        <v>KACET139B0L</v>
      </c>
      <c r="B3693" s="1" t="s">
        <v>5750</v>
      </c>
      <c r="C3693" s="1" t="s">
        <v>32</v>
      </c>
      <c r="D3693" t="s">
        <v>5625</v>
      </c>
    </row>
    <row r="3694" spans="1:4" x14ac:dyDescent="0.25">
      <c r="A3694" s="4" t="str">
        <f>HYPERLINK("http://www.autodoc.ru/Web/price/art/KACET139B0R?analog=on","KACET139B0R")</f>
        <v>KACET139B0R</v>
      </c>
      <c r="B3694" s="1" t="s">
        <v>5751</v>
      </c>
      <c r="C3694" s="1" t="s">
        <v>32</v>
      </c>
      <c r="D3694" t="s">
        <v>5627</v>
      </c>
    </row>
    <row r="3695" spans="1:4" x14ac:dyDescent="0.25">
      <c r="A3695" s="4" t="str">
        <f>HYPERLINK("http://www.autodoc.ru/Web/price/art/KACET189B0R?analog=on","KACET189B0R")</f>
        <v>KACET189B0R</v>
      </c>
      <c r="B3695" s="1" t="s">
        <v>5752</v>
      </c>
      <c r="C3695" s="1" t="s">
        <v>2457</v>
      </c>
      <c r="D3695" t="s">
        <v>5627</v>
      </c>
    </row>
    <row r="3696" spans="1:4" x14ac:dyDescent="0.25">
      <c r="A3696" s="4" t="str">
        <f>HYPERLINK("http://www.autodoc.ru/Web/price/art/KACET169B0R?analog=on","KACET169B0R")</f>
        <v>KACET169B0R</v>
      </c>
      <c r="B3696" s="1" t="s">
        <v>5753</v>
      </c>
      <c r="C3696" s="1" t="s">
        <v>2014</v>
      </c>
      <c r="D3696" t="s">
        <v>5627</v>
      </c>
    </row>
    <row r="3697" spans="1:4" x14ac:dyDescent="0.25">
      <c r="A3697" s="4" t="str">
        <f>HYPERLINK("http://www.autodoc.ru/Web/price/art/KACET139D0?analog=on","KACET139D0")</f>
        <v>KACET139D0</v>
      </c>
      <c r="B3697" s="1" t="s">
        <v>5754</v>
      </c>
      <c r="C3697" s="1" t="s">
        <v>32</v>
      </c>
      <c r="D3697" t="s">
        <v>5504</v>
      </c>
    </row>
    <row r="3698" spans="1:4" x14ac:dyDescent="0.25">
      <c r="A3698" s="4" t="str">
        <f>HYPERLINK("http://www.autodoc.ru/Web/price/art/KACET169F0P?analog=on","KACET169F0P")</f>
        <v>KACET169F0P</v>
      </c>
      <c r="B3698" s="1" t="s">
        <v>5755</v>
      </c>
      <c r="C3698" s="1" t="s">
        <v>2014</v>
      </c>
      <c r="D3698" t="s">
        <v>5637</v>
      </c>
    </row>
    <row r="3699" spans="1:4" x14ac:dyDescent="0.25">
      <c r="A3699" s="4" t="str">
        <f>HYPERLINK("http://www.autodoc.ru/Web/price/art/HNI30129F0?analog=on","HNI30129F0")</f>
        <v>HNI30129F0</v>
      </c>
      <c r="B3699" s="1" t="s">
        <v>3156</v>
      </c>
      <c r="C3699" s="1" t="s">
        <v>3110</v>
      </c>
      <c r="D3699" t="s">
        <v>3157</v>
      </c>
    </row>
    <row r="3700" spans="1:4" x14ac:dyDescent="0.25">
      <c r="A3700" s="3" t="s">
        <v>5756</v>
      </c>
      <c r="B3700" s="3"/>
      <c r="C3700" s="3"/>
      <c r="D3700" s="3"/>
    </row>
    <row r="3701" spans="1:4" x14ac:dyDescent="0.25">
      <c r="A3701" s="4" t="str">
        <f>HYPERLINK("http://www.autodoc.ru/Web/price/art/KACET18000L?analog=on","KACET18000L")</f>
        <v>KACET18000L</v>
      </c>
      <c r="B3701" s="1" t="s">
        <v>5757</v>
      </c>
      <c r="C3701" s="1" t="s">
        <v>2457</v>
      </c>
      <c r="D3701" t="s">
        <v>5758</v>
      </c>
    </row>
    <row r="3702" spans="1:4" x14ac:dyDescent="0.25">
      <c r="A3702" s="4" t="str">
        <f>HYPERLINK("http://www.autodoc.ru/Web/price/art/KACET18000R?analog=on","KACET18000R")</f>
        <v>KACET18000R</v>
      </c>
      <c r="B3702" s="1" t="s">
        <v>5759</v>
      </c>
      <c r="C3702" s="1" t="s">
        <v>2457</v>
      </c>
      <c r="D3702" t="s">
        <v>5760</v>
      </c>
    </row>
    <row r="3703" spans="1:4" x14ac:dyDescent="0.25">
      <c r="A3703" s="4" t="str">
        <f>HYPERLINK("http://www.autodoc.ru/Web/price/art/KACET18001L?analog=on","KACET18001L")</f>
        <v>KACET18001L</v>
      </c>
      <c r="B3703" s="1" t="s">
        <v>5757</v>
      </c>
      <c r="C3703" s="1" t="s">
        <v>2457</v>
      </c>
      <c r="D3703" t="s">
        <v>5761</v>
      </c>
    </row>
    <row r="3704" spans="1:4" x14ac:dyDescent="0.25">
      <c r="A3704" s="4" t="str">
        <f>HYPERLINK("http://www.autodoc.ru/Web/price/art/KACET18001R?analog=on","KACET18001R")</f>
        <v>KACET18001R</v>
      </c>
      <c r="B3704" s="1" t="s">
        <v>5759</v>
      </c>
      <c r="C3704" s="1" t="s">
        <v>2457</v>
      </c>
      <c r="D3704" t="s">
        <v>5762</v>
      </c>
    </row>
    <row r="3705" spans="1:4" x14ac:dyDescent="0.25">
      <c r="A3705" s="4" t="str">
        <f>HYPERLINK("http://www.autodoc.ru/Web/price/art/KACET18070L?analog=on","KACET18070L")</f>
        <v>KACET18070L</v>
      </c>
      <c r="B3705" s="1" t="s">
        <v>5763</v>
      </c>
      <c r="C3705" s="1" t="s">
        <v>2457</v>
      </c>
      <c r="D3705" t="s">
        <v>5764</v>
      </c>
    </row>
    <row r="3706" spans="1:4" x14ac:dyDescent="0.25">
      <c r="A3706" s="4" t="str">
        <f>HYPERLINK("http://www.autodoc.ru/Web/price/art/KACET18070R?analog=on","KACET18070R")</f>
        <v>KACET18070R</v>
      </c>
      <c r="B3706" s="1" t="s">
        <v>5765</v>
      </c>
      <c r="C3706" s="1" t="s">
        <v>2457</v>
      </c>
      <c r="D3706" t="s">
        <v>5766</v>
      </c>
    </row>
    <row r="3707" spans="1:4" x14ac:dyDescent="0.25">
      <c r="A3707" s="4" t="str">
        <f>HYPERLINK("http://www.autodoc.ru/Web/price/art/KACET18071L?analog=on","KACET18071L")</f>
        <v>KACET18071L</v>
      </c>
      <c r="B3707" s="1" t="s">
        <v>5767</v>
      </c>
      <c r="C3707" s="1" t="s">
        <v>2457</v>
      </c>
      <c r="D3707" t="s">
        <v>5768</v>
      </c>
    </row>
    <row r="3708" spans="1:4" x14ac:dyDescent="0.25">
      <c r="A3708" s="4" t="str">
        <f>HYPERLINK("http://www.autodoc.ru/Web/price/art/KACET18071R?analog=on","KACET18071R")</f>
        <v>KACET18071R</v>
      </c>
      <c r="B3708" s="1" t="s">
        <v>5769</v>
      </c>
      <c r="C3708" s="1" t="s">
        <v>2457</v>
      </c>
      <c r="D3708" t="s">
        <v>5770</v>
      </c>
    </row>
    <row r="3709" spans="1:4" x14ac:dyDescent="0.25">
      <c r="A3709" s="4" t="str">
        <f>HYPERLINK("http://www.autodoc.ru/Web/price/art/KACET18100?analog=on","KACET18100")</f>
        <v>KACET18100</v>
      </c>
      <c r="B3709" s="1" t="s">
        <v>5771</v>
      </c>
      <c r="C3709" s="1" t="s">
        <v>2457</v>
      </c>
      <c r="D3709" t="s">
        <v>5402</v>
      </c>
    </row>
    <row r="3710" spans="1:4" x14ac:dyDescent="0.25">
      <c r="A3710" s="4" t="str">
        <f>HYPERLINK("http://www.autodoc.ru/Web/price/art/KACET18160?analog=on","KACET18160")</f>
        <v>KACET18160</v>
      </c>
      <c r="B3710" s="1" t="s">
        <v>5772</v>
      </c>
      <c r="C3710" s="1" t="s">
        <v>2457</v>
      </c>
      <c r="D3710" t="s">
        <v>5415</v>
      </c>
    </row>
    <row r="3711" spans="1:4" x14ac:dyDescent="0.25">
      <c r="A3711" s="4" t="str">
        <f>HYPERLINK("http://www.autodoc.ru/Web/price/art/KACET18161?analog=on","KACET18161")</f>
        <v>KACET18161</v>
      </c>
      <c r="B3711" s="1" t="s">
        <v>5772</v>
      </c>
      <c r="C3711" s="1" t="s">
        <v>2457</v>
      </c>
      <c r="D3711" t="s">
        <v>5773</v>
      </c>
    </row>
    <row r="3712" spans="1:4" x14ac:dyDescent="0.25">
      <c r="A3712" s="4" t="str">
        <f>HYPERLINK("http://www.autodoc.ru/Web/price/art/KACET18190L?analog=on","KACET18190L")</f>
        <v>KACET18190L</v>
      </c>
      <c r="B3712" s="1" t="s">
        <v>5774</v>
      </c>
      <c r="C3712" s="1" t="s">
        <v>2457</v>
      </c>
      <c r="D3712" t="s">
        <v>5419</v>
      </c>
    </row>
    <row r="3713" spans="1:4" x14ac:dyDescent="0.25">
      <c r="A3713" s="4" t="str">
        <f>HYPERLINK("http://www.autodoc.ru/Web/price/art/KACET18190R?analog=on","KACET18190R")</f>
        <v>KACET18190R</v>
      </c>
      <c r="B3713" s="1" t="s">
        <v>5775</v>
      </c>
      <c r="C3713" s="1" t="s">
        <v>2457</v>
      </c>
      <c r="D3713" t="s">
        <v>5421</v>
      </c>
    </row>
    <row r="3714" spans="1:4" x14ac:dyDescent="0.25">
      <c r="A3714" s="4" t="str">
        <f>HYPERLINK("http://www.autodoc.ru/Web/price/art/KACET18191?analog=on","KACET18191")</f>
        <v>KACET18191</v>
      </c>
      <c r="C3714" s="1" t="s">
        <v>2457</v>
      </c>
      <c r="D3714" t="s">
        <v>5417</v>
      </c>
    </row>
    <row r="3715" spans="1:4" x14ac:dyDescent="0.25">
      <c r="A3715" s="4" t="str">
        <f>HYPERLINK("http://www.autodoc.ru/Web/price/art/KACET18270L?analog=on","KACET18270L")</f>
        <v>KACET18270L</v>
      </c>
      <c r="B3715" s="1" t="s">
        <v>5776</v>
      </c>
      <c r="C3715" s="1" t="s">
        <v>2457</v>
      </c>
      <c r="D3715" t="s">
        <v>5777</v>
      </c>
    </row>
    <row r="3716" spans="1:4" x14ac:dyDescent="0.25">
      <c r="A3716" s="4" t="str">
        <f>HYPERLINK("http://www.autodoc.ru/Web/price/art/KACET18270R?analog=on","KACET18270R")</f>
        <v>KACET18270R</v>
      </c>
      <c r="B3716" s="1" t="s">
        <v>5778</v>
      </c>
      <c r="C3716" s="1" t="s">
        <v>2457</v>
      </c>
      <c r="D3716" t="s">
        <v>5779</v>
      </c>
    </row>
    <row r="3717" spans="1:4" x14ac:dyDescent="0.25">
      <c r="A3717" s="4" t="str">
        <f>HYPERLINK("http://www.autodoc.ru/Web/price/art/KACET18300L?analog=on","KACET18300L")</f>
        <v>KACET18300L</v>
      </c>
      <c r="B3717" s="1" t="s">
        <v>5780</v>
      </c>
      <c r="C3717" s="1" t="s">
        <v>2457</v>
      </c>
      <c r="D3717" t="s">
        <v>5431</v>
      </c>
    </row>
    <row r="3718" spans="1:4" x14ac:dyDescent="0.25">
      <c r="A3718" s="4" t="str">
        <f>HYPERLINK("http://www.autodoc.ru/Web/price/art/KACET18300R?analog=on","KACET18300R")</f>
        <v>KACET18300R</v>
      </c>
      <c r="B3718" s="1" t="s">
        <v>5781</v>
      </c>
      <c r="C3718" s="1" t="s">
        <v>2457</v>
      </c>
      <c r="D3718" t="s">
        <v>5434</v>
      </c>
    </row>
    <row r="3719" spans="1:4" x14ac:dyDescent="0.25">
      <c r="A3719" s="4" t="str">
        <f>HYPERLINK("http://www.autodoc.ru/Web/price/art/KACET18330?analog=on","KACET18330")</f>
        <v>KACET18330</v>
      </c>
      <c r="B3719" s="1" t="s">
        <v>5782</v>
      </c>
      <c r="C3719" s="1" t="s">
        <v>2457</v>
      </c>
      <c r="D3719" t="s">
        <v>5783</v>
      </c>
    </row>
    <row r="3720" spans="1:4" x14ac:dyDescent="0.25">
      <c r="A3720" s="4" t="str">
        <f>HYPERLINK("http://www.autodoc.ru/Web/price/art/KACET18380?analog=on","KACET18380")</f>
        <v>KACET18380</v>
      </c>
      <c r="B3720" s="1" t="s">
        <v>5784</v>
      </c>
      <c r="C3720" s="1" t="s">
        <v>2457</v>
      </c>
      <c r="D3720" t="s">
        <v>5441</v>
      </c>
    </row>
    <row r="3721" spans="1:4" x14ac:dyDescent="0.25">
      <c r="A3721" s="4" t="str">
        <f>HYPERLINK("http://www.autodoc.ru/Web/price/art/KACET184J0?analog=on","KACET184J0")</f>
        <v>KACET184J0</v>
      </c>
      <c r="B3721" s="1" t="s">
        <v>5785</v>
      </c>
      <c r="C3721" s="1" t="s">
        <v>2457</v>
      </c>
      <c r="D3721" t="s">
        <v>5710</v>
      </c>
    </row>
    <row r="3722" spans="1:4" x14ac:dyDescent="0.25">
      <c r="A3722" s="4" t="str">
        <f>HYPERLINK("http://www.autodoc.ru/Web/price/art/KACET18640?analog=on","KACET18640")</f>
        <v>KACET18640</v>
      </c>
      <c r="B3722" s="1" t="s">
        <v>5786</v>
      </c>
      <c r="C3722" s="1" t="s">
        <v>2457</v>
      </c>
      <c r="D3722" t="s">
        <v>5477</v>
      </c>
    </row>
    <row r="3723" spans="1:4" x14ac:dyDescent="0.25">
      <c r="A3723" s="4" t="str">
        <f>HYPERLINK("http://www.autodoc.ru/Web/price/art/KACET18650L?analog=on","KACET18650L")</f>
        <v>KACET18650L</v>
      </c>
      <c r="B3723" s="1" t="s">
        <v>5787</v>
      </c>
      <c r="C3723" s="1" t="s">
        <v>2457</v>
      </c>
      <c r="D3723" t="s">
        <v>5788</v>
      </c>
    </row>
    <row r="3724" spans="1:4" x14ac:dyDescent="0.25">
      <c r="A3724" s="4" t="str">
        <f>HYPERLINK("http://www.autodoc.ru/Web/price/art/KACET18650R?analog=on","KACET18650R")</f>
        <v>KACET18650R</v>
      </c>
      <c r="B3724" s="1" t="s">
        <v>5789</v>
      </c>
      <c r="C3724" s="1" t="s">
        <v>2457</v>
      </c>
      <c r="D3724" t="s">
        <v>5790</v>
      </c>
    </row>
    <row r="3725" spans="1:4" x14ac:dyDescent="0.25">
      <c r="A3725" s="4" t="str">
        <f>HYPERLINK("http://www.autodoc.ru/Web/price/art/KACET18680?analog=on","KACET18680")</f>
        <v>KACET18680</v>
      </c>
      <c r="B3725" s="1" t="s">
        <v>5791</v>
      </c>
      <c r="C3725" s="1" t="s">
        <v>2457</v>
      </c>
      <c r="D3725" t="s">
        <v>5606</v>
      </c>
    </row>
    <row r="3726" spans="1:4" x14ac:dyDescent="0.25">
      <c r="A3726" s="4" t="str">
        <f>HYPERLINK("http://www.autodoc.ru/Web/price/art/KACET18700?analog=on","KACET18700")</f>
        <v>KACET18700</v>
      </c>
      <c r="B3726" s="1" t="s">
        <v>5792</v>
      </c>
      <c r="C3726" s="1" t="s">
        <v>2457</v>
      </c>
      <c r="D3726" t="s">
        <v>5479</v>
      </c>
    </row>
    <row r="3727" spans="1:4" x14ac:dyDescent="0.25">
      <c r="A3727" s="4" t="str">
        <f>HYPERLINK("http://www.autodoc.ru/Web/price/art/KACET18730L?analog=on","KACET18730L")</f>
        <v>KACET18730L</v>
      </c>
      <c r="B3727" s="1" t="s">
        <v>5793</v>
      </c>
      <c r="C3727" s="1" t="s">
        <v>2457</v>
      </c>
      <c r="D3727" t="s">
        <v>5794</v>
      </c>
    </row>
    <row r="3728" spans="1:4" x14ac:dyDescent="0.25">
      <c r="A3728" s="4" t="str">
        <f>HYPERLINK("http://www.autodoc.ru/Web/price/art/KACET18730R?analog=on","KACET18730R")</f>
        <v>KACET18730R</v>
      </c>
      <c r="B3728" s="1" t="s">
        <v>5795</v>
      </c>
      <c r="C3728" s="1" t="s">
        <v>2457</v>
      </c>
      <c r="D3728" t="s">
        <v>5796</v>
      </c>
    </row>
    <row r="3729" spans="1:4" x14ac:dyDescent="0.25">
      <c r="A3729" s="4" t="str">
        <f>HYPERLINK("http://www.autodoc.ru/Web/price/art/KACET189A0L?analog=on","KACET189A0L")</f>
        <v>KACET189A0L</v>
      </c>
      <c r="B3729" s="1" t="s">
        <v>5797</v>
      </c>
      <c r="C3729" s="1" t="s">
        <v>2457</v>
      </c>
      <c r="D3729" t="s">
        <v>5745</v>
      </c>
    </row>
    <row r="3730" spans="1:4" x14ac:dyDescent="0.25">
      <c r="A3730" s="4" t="str">
        <f>HYPERLINK("http://www.autodoc.ru/Web/price/art/KACET189A0R?analog=on","KACET189A0R")</f>
        <v>KACET189A0R</v>
      </c>
      <c r="B3730" s="1" t="s">
        <v>5798</v>
      </c>
      <c r="C3730" s="1" t="s">
        <v>2457</v>
      </c>
      <c r="D3730" t="s">
        <v>5747</v>
      </c>
    </row>
    <row r="3731" spans="1:4" x14ac:dyDescent="0.25">
      <c r="A3731" s="3" t="s">
        <v>5799</v>
      </c>
      <c r="B3731" s="3"/>
      <c r="C3731" s="3"/>
      <c r="D3731" s="3"/>
    </row>
    <row r="3732" spans="1:4" x14ac:dyDescent="0.25">
      <c r="A3732" s="4" t="str">
        <f>HYPERLINK("http://www.autodoc.ru/Web/price/art/KACLA96920?analog=on","KACLA96920")</f>
        <v>KACLA96920</v>
      </c>
      <c r="B3732" s="1" t="s">
        <v>5800</v>
      </c>
      <c r="C3732" s="1" t="s">
        <v>2959</v>
      </c>
      <c r="D3732" t="s">
        <v>5801</v>
      </c>
    </row>
    <row r="3733" spans="1:4" x14ac:dyDescent="0.25">
      <c r="A3733" s="3" t="s">
        <v>5802</v>
      </c>
      <c r="B3733" s="3"/>
      <c r="C3733" s="3"/>
      <c r="D3733" s="3"/>
    </row>
    <row r="3734" spans="1:4" x14ac:dyDescent="0.25">
      <c r="A3734" s="4" t="str">
        <f>HYPERLINK("http://www.autodoc.ru/Web/price/art/KA0K520040L?analog=on","KA0K520040L")</f>
        <v>KA0K520040L</v>
      </c>
      <c r="B3734" s="1" t="s">
        <v>5803</v>
      </c>
      <c r="C3734" s="1" t="s">
        <v>2462</v>
      </c>
      <c r="D3734" t="s">
        <v>5804</v>
      </c>
    </row>
    <row r="3735" spans="1:4" x14ac:dyDescent="0.25">
      <c r="A3735" s="4" t="str">
        <f>HYPERLINK("http://www.autodoc.ru/Web/price/art/KA0K520040R?analog=on","KA0K520040R")</f>
        <v>KA0K520040R</v>
      </c>
      <c r="B3735" s="1" t="s">
        <v>5805</v>
      </c>
      <c r="C3735" s="1" t="s">
        <v>2462</v>
      </c>
      <c r="D3735" t="s">
        <v>5806</v>
      </c>
    </row>
    <row r="3736" spans="1:4" x14ac:dyDescent="0.25">
      <c r="A3736" s="4" t="str">
        <f>HYPERLINK("http://www.autodoc.ru/Web/price/art/KA0K520050L?analog=on","KA0K520050L")</f>
        <v>KA0K520050L</v>
      </c>
      <c r="B3736" s="1" t="s">
        <v>5807</v>
      </c>
      <c r="C3736" s="1" t="s">
        <v>2462</v>
      </c>
      <c r="D3736" t="s">
        <v>5808</v>
      </c>
    </row>
    <row r="3737" spans="1:4" x14ac:dyDescent="0.25">
      <c r="A3737" s="4" t="str">
        <f>HYPERLINK("http://www.autodoc.ru/Web/price/art/KA0K520050R?analog=on","KA0K520050R")</f>
        <v>KA0K520050R</v>
      </c>
      <c r="B3737" s="1" t="s">
        <v>5809</v>
      </c>
      <c r="C3737" s="1" t="s">
        <v>2462</v>
      </c>
      <c r="D3737" t="s">
        <v>5810</v>
      </c>
    </row>
    <row r="3738" spans="1:4" x14ac:dyDescent="0.25">
      <c r="A3738" s="4" t="str">
        <f>HYPERLINK("http://www.autodoc.ru/Web/price/art/KA0K520100L?analog=on","KA0K520100L")</f>
        <v>KA0K520100L</v>
      </c>
      <c r="B3738" s="1" t="s">
        <v>5811</v>
      </c>
      <c r="C3738" s="1" t="s">
        <v>2462</v>
      </c>
      <c r="D3738" t="s">
        <v>5812</v>
      </c>
    </row>
    <row r="3739" spans="1:4" x14ac:dyDescent="0.25">
      <c r="A3739" s="4" t="str">
        <f>HYPERLINK("http://www.autodoc.ru/Web/price/art/KA0K520100R?analog=on","KA0K520100R")</f>
        <v>KA0K520100R</v>
      </c>
      <c r="B3739" s="1" t="s">
        <v>5813</v>
      </c>
      <c r="C3739" s="1" t="s">
        <v>2462</v>
      </c>
      <c r="D3739" t="s">
        <v>5814</v>
      </c>
    </row>
    <row r="3740" spans="1:4" x14ac:dyDescent="0.25">
      <c r="A3740" s="4" t="str">
        <f>HYPERLINK("http://www.autodoc.ru/Web/price/art/KA0K520100?analog=on","KA0K520100")</f>
        <v>KA0K520100</v>
      </c>
      <c r="B3740" s="1" t="s">
        <v>5815</v>
      </c>
      <c r="C3740" s="1" t="s">
        <v>2462</v>
      </c>
      <c r="D3740" t="s">
        <v>5816</v>
      </c>
    </row>
    <row r="3741" spans="1:4" x14ac:dyDescent="0.25">
      <c r="A3741" s="4" t="str">
        <f>HYPERLINK("http://www.autodoc.ru/Web/price/art/KA0K520160?analog=on","KA0K520160")</f>
        <v>KA0K520160</v>
      </c>
      <c r="B3741" s="1" t="s">
        <v>5817</v>
      </c>
      <c r="C3741" s="1" t="s">
        <v>2462</v>
      </c>
      <c r="D3741" t="s">
        <v>5818</v>
      </c>
    </row>
    <row r="3742" spans="1:4" x14ac:dyDescent="0.25">
      <c r="A3742" s="4" t="str">
        <f>HYPERLINK("http://www.autodoc.ru/Web/price/art/KA0K520190L?analog=on","KA0K520190L")</f>
        <v>KA0K520190L</v>
      </c>
      <c r="B3742" s="1" t="s">
        <v>5819</v>
      </c>
      <c r="C3742" s="1" t="s">
        <v>2462</v>
      </c>
      <c r="D3742" t="s">
        <v>5820</v>
      </c>
    </row>
    <row r="3743" spans="1:4" x14ac:dyDescent="0.25">
      <c r="A3743" s="4" t="str">
        <f>HYPERLINK("http://www.autodoc.ru/Web/price/art/KA0K520190R?analog=on","KA0K520190R")</f>
        <v>KA0K520190R</v>
      </c>
      <c r="B3743" s="1" t="s">
        <v>5821</v>
      </c>
      <c r="C3743" s="1" t="s">
        <v>2462</v>
      </c>
      <c r="D3743" t="s">
        <v>5822</v>
      </c>
    </row>
    <row r="3744" spans="1:4" x14ac:dyDescent="0.25">
      <c r="A3744" s="4" t="str">
        <f>HYPERLINK("http://www.autodoc.ru/Web/price/art/KA0K520191L?analog=on","KA0K520191L")</f>
        <v>KA0K520191L</v>
      </c>
      <c r="B3744" s="1" t="s">
        <v>5823</v>
      </c>
      <c r="C3744" s="1" t="s">
        <v>2462</v>
      </c>
      <c r="D3744" t="s">
        <v>5824</v>
      </c>
    </row>
    <row r="3745" spans="1:4" x14ac:dyDescent="0.25">
      <c r="A3745" s="4" t="str">
        <f>HYPERLINK("http://www.autodoc.ru/Web/price/art/KA0K520191R?analog=on","KA0K520191R")</f>
        <v>KA0K520191R</v>
      </c>
      <c r="B3745" s="1" t="s">
        <v>5825</v>
      </c>
      <c r="C3745" s="1" t="s">
        <v>2462</v>
      </c>
      <c r="D3745" t="s">
        <v>5826</v>
      </c>
    </row>
    <row r="3746" spans="1:4" x14ac:dyDescent="0.25">
      <c r="A3746" s="4" t="str">
        <f>HYPERLINK("http://www.autodoc.ru/Web/price/art/KA0K520240?analog=on","KA0K520240")</f>
        <v>KA0K520240</v>
      </c>
      <c r="B3746" s="1" t="s">
        <v>5827</v>
      </c>
      <c r="C3746" s="1" t="s">
        <v>2462</v>
      </c>
      <c r="D3746" t="s">
        <v>5828</v>
      </c>
    </row>
    <row r="3747" spans="1:4" x14ac:dyDescent="0.25">
      <c r="A3747" s="4" t="str">
        <f>HYPERLINK("http://www.autodoc.ru/Web/price/art/KA0K520270L?analog=on","KA0K520270L")</f>
        <v>KA0K520270L</v>
      </c>
      <c r="B3747" s="1" t="s">
        <v>5829</v>
      </c>
      <c r="C3747" s="1" t="s">
        <v>2462</v>
      </c>
      <c r="D3747" t="s">
        <v>5830</v>
      </c>
    </row>
    <row r="3748" spans="1:4" x14ac:dyDescent="0.25">
      <c r="A3748" s="4" t="str">
        <f>HYPERLINK("http://www.autodoc.ru/Web/price/art/KA0K520270R?analog=on","KA0K520270R")</f>
        <v>KA0K520270R</v>
      </c>
      <c r="B3748" s="1" t="s">
        <v>5831</v>
      </c>
      <c r="C3748" s="1" t="s">
        <v>2462</v>
      </c>
      <c r="D3748" t="s">
        <v>5832</v>
      </c>
    </row>
    <row r="3749" spans="1:4" x14ac:dyDescent="0.25">
      <c r="A3749" s="4" t="str">
        <f>HYPERLINK("http://www.autodoc.ru/Web/price/art/KA0K520330?analog=on","KA0K520330")</f>
        <v>KA0K520330</v>
      </c>
      <c r="B3749" s="1" t="s">
        <v>5833</v>
      </c>
      <c r="C3749" s="1" t="s">
        <v>2462</v>
      </c>
      <c r="D3749" t="s">
        <v>5834</v>
      </c>
    </row>
    <row r="3750" spans="1:4" x14ac:dyDescent="0.25">
      <c r="A3750" s="4" t="str">
        <f>HYPERLINK("http://www.autodoc.ru/Web/price/art/KA0K5204G0?analog=on","KA0K5204G0")</f>
        <v>KA0K5204G0</v>
      </c>
      <c r="B3750" s="1" t="s">
        <v>5835</v>
      </c>
      <c r="C3750" s="1" t="s">
        <v>2462</v>
      </c>
      <c r="D3750" t="s">
        <v>5836</v>
      </c>
    </row>
    <row r="3751" spans="1:4" x14ac:dyDescent="0.25">
      <c r="A3751" s="4" t="str">
        <f>HYPERLINK("http://www.autodoc.ru/Web/price/art/KA0K5204H0?analog=on","KA0K5204H0")</f>
        <v>KA0K5204H0</v>
      </c>
      <c r="B3751" s="1" t="s">
        <v>5837</v>
      </c>
      <c r="C3751" s="1" t="s">
        <v>2462</v>
      </c>
      <c r="D3751" t="s">
        <v>5838</v>
      </c>
    </row>
    <row r="3752" spans="1:4" x14ac:dyDescent="0.25">
      <c r="A3752" s="4" t="str">
        <f>HYPERLINK("http://www.autodoc.ru/Web/price/art/KA0K5204H1L?analog=on","KA0K5204H1L")</f>
        <v>KA0K5204H1L</v>
      </c>
      <c r="C3752" s="1" t="s">
        <v>2462</v>
      </c>
      <c r="D3752" t="s">
        <v>5839</v>
      </c>
    </row>
    <row r="3753" spans="1:4" x14ac:dyDescent="0.25">
      <c r="A3753" s="4" t="str">
        <f>HYPERLINK("http://www.autodoc.ru/Web/price/art/KA0K5204H1R?analog=on","KA0K5204H1R")</f>
        <v>KA0K5204H1R</v>
      </c>
      <c r="C3753" s="1" t="s">
        <v>2462</v>
      </c>
      <c r="D3753" t="s">
        <v>5840</v>
      </c>
    </row>
    <row r="3754" spans="1:4" x14ac:dyDescent="0.25">
      <c r="A3754" s="4" t="str">
        <f>HYPERLINK("http://www.autodoc.ru/Web/price/art/KA0K520640?analog=on","KA0K520640")</f>
        <v>KA0K520640</v>
      </c>
      <c r="B3754" s="1" t="s">
        <v>5841</v>
      </c>
      <c r="C3754" s="1" t="s">
        <v>2462</v>
      </c>
      <c r="D3754" t="s">
        <v>5842</v>
      </c>
    </row>
    <row r="3755" spans="1:4" x14ac:dyDescent="0.25">
      <c r="A3755" s="4" t="str">
        <f>HYPERLINK("http://www.autodoc.ru/Web/price/art/KA0K520680?analog=on","KA0K520680")</f>
        <v>KA0K520680</v>
      </c>
      <c r="B3755" s="1" t="s">
        <v>5843</v>
      </c>
      <c r="C3755" s="1" t="s">
        <v>2462</v>
      </c>
      <c r="D3755" t="s">
        <v>5844</v>
      </c>
    </row>
    <row r="3756" spans="1:4" x14ac:dyDescent="0.25">
      <c r="A3756" s="4" t="str">
        <f>HYPERLINK("http://www.autodoc.ru/Web/price/art/KA0K520681?analog=on","KA0K520681")</f>
        <v>KA0K520681</v>
      </c>
      <c r="B3756" s="1" t="s">
        <v>5843</v>
      </c>
      <c r="C3756" s="1" t="s">
        <v>2462</v>
      </c>
      <c r="D3756" t="s">
        <v>5845</v>
      </c>
    </row>
    <row r="3757" spans="1:4" x14ac:dyDescent="0.25">
      <c r="A3757" s="4" t="str">
        <f>HYPERLINK("http://www.autodoc.ru/Web/price/art/KA0K520740L?analog=on","KA0K520740L")</f>
        <v>KA0K520740L</v>
      </c>
      <c r="B3757" s="1" t="s">
        <v>5846</v>
      </c>
      <c r="C3757" s="1" t="s">
        <v>2462</v>
      </c>
      <c r="D3757" t="s">
        <v>5847</v>
      </c>
    </row>
    <row r="3758" spans="1:4" x14ac:dyDescent="0.25">
      <c r="A3758" s="4" t="str">
        <f>HYPERLINK("http://www.autodoc.ru/Web/price/art/KA0K520740R?analog=on","KA0K520740R")</f>
        <v>KA0K520740R</v>
      </c>
      <c r="B3758" s="1" t="s">
        <v>5848</v>
      </c>
      <c r="C3758" s="1" t="s">
        <v>2462</v>
      </c>
      <c r="D3758" t="s">
        <v>5849</v>
      </c>
    </row>
    <row r="3759" spans="1:4" x14ac:dyDescent="0.25">
      <c r="A3759" s="4" t="str">
        <f>HYPERLINK("http://www.autodoc.ru/Web/price/art/KA0K520741L?analog=on","KA0K520741L")</f>
        <v>KA0K520741L</v>
      </c>
      <c r="B3759" s="1" t="s">
        <v>5850</v>
      </c>
      <c r="C3759" s="1" t="s">
        <v>2462</v>
      </c>
      <c r="D3759" t="s">
        <v>5851</v>
      </c>
    </row>
    <row r="3760" spans="1:4" x14ac:dyDescent="0.25">
      <c r="A3760" s="4" t="str">
        <f>HYPERLINK("http://www.autodoc.ru/Web/price/art/KA0K520741R?analog=on","KA0K520741R")</f>
        <v>KA0K520741R</v>
      </c>
      <c r="B3760" s="1" t="s">
        <v>5852</v>
      </c>
      <c r="C3760" s="1" t="s">
        <v>2462</v>
      </c>
      <c r="D3760" t="s">
        <v>5853</v>
      </c>
    </row>
    <row r="3761" spans="1:4" x14ac:dyDescent="0.25">
      <c r="A3761" s="4" t="str">
        <f>HYPERLINK("http://www.autodoc.ru/Web/price/art/KA0K5209A0L?analog=on","KA0K5209A0L")</f>
        <v>KA0K5209A0L</v>
      </c>
      <c r="B3761" s="1" t="s">
        <v>5854</v>
      </c>
      <c r="C3761" s="1" t="s">
        <v>2462</v>
      </c>
      <c r="D3761" t="s">
        <v>5855</v>
      </c>
    </row>
    <row r="3762" spans="1:4" x14ac:dyDescent="0.25">
      <c r="A3762" s="4" t="str">
        <f>HYPERLINK("http://www.autodoc.ru/Web/price/art/KA0K5209A0R?analog=on","KA0K5209A0R")</f>
        <v>KA0K5209A0R</v>
      </c>
      <c r="B3762" s="1" t="s">
        <v>5856</v>
      </c>
      <c r="C3762" s="1" t="s">
        <v>2462</v>
      </c>
      <c r="D3762" t="s">
        <v>5857</v>
      </c>
    </row>
    <row r="3763" spans="1:4" x14ac:dyDescent="0.25">
      <c r="A3763" s="3" t="s">
        <v>5858</v>
      </c>
      <c r="B3763" s="3"/>
      <c r="C3763" s="3"/>
      <c r="D3763" s="3"/>
    </row>
    <row r="3764" spans="1:4" x14ac:dyDescent="0.25">
      <c r="A3764" s="4" t="str">
        <f>HYPERLINK("http://www.autodoc.ru/Web/price/art/KAMAG04100HB?analog=on","KAMAG04100HB")</f>
        <v>KAMAG04100HB</v>
      </c>
      <c r="B3764" s="1" t="s">
        <v>5859</v>
      </c>
      <c r="C3764" s="1" t="s">
        <v>5860</v>
      </c>
      <c r="D3764" t="s">
        <v>5861</v>
      </c>
    </row>
    <row r="3765" spans="1:4" x14ac:dyDescent="0.25">
      <c r="A3765" s="4" t="str">
        <f>HYPERLINK("http://www.autodoc.ru/Web/price/art/KAMAG03160X?analog=on","KAMAG03160X")</f>
        <v>KAMAG03160X</v>
      </c>
      <c r="B3765" s="1" t="s">
        <v>5862</v>
      </c>
      <c r="C3765" s="1" t="s">
        <v>1817</v>
      </c>
      <c r="D3765" t="s">
        <v>5863</v>
      </c>
    </row>
    <row r="3766" spans="1:4" x14ac:dyDescent="0.25">
      <c r="A3766" s="4" t="str">
        <f>HYPERLINK("http://www.autodoc.ru/Web/price/art/KAMAG01270ML?analog=on","KAMAG01270ML")</f>
        <v>KAMAG01270ML</v>
      </c>
      <c r="B3766" s="1" t="s">
        <v>5864</v>
      </c>
      <c r="C3766" s="1" t="s">
        <v>1431</v>
      </c>
      <c r="D3766" t="s">
        <v>5865</v>
      </c>
    </row>
    <row r="3767" spans="1:4" x14ac:dyDescent="0.25">
      <c r="A3767" s="4" t="str">
        <f>HYPERLINK("http://www.autodoc.ru/Web/price/art/KAMAG01270MR?analog=on","KAMAG01270MR")</f>
        <v>KAMAG01270MR</v>
      </c>
      <c r="B3767" s="1" t="s">
        <v>5866</v>
      </c>
      <c r="C3767" s="1" t="s">
        <v>1431</v>
      </c>
      <c r="D3767" t="s">
        <v>5867</v>
      </c>
    </row>
    <row r="3768" spans="1:4" x14ac:dyDescent="0.25">
      <c r="A3768" s="4" t="str">
        <f>HYPERLINK("http://www.autodoc.ru/Web/price/art/KAMAG03330?analog=on","KAMAG03330")</f>
        <v>KAMAG03330</v>
      </c>
      <c r="B3768" s="1" t="s">
        <v>5868</v>
      </c>
      <c r="C3768" s="1" t="s">
        <v>1817</v>
      </c>
      <c r="D3768" t="s">
        <v>5869</v>
      </c>
    </row>
    <row r="3769" spans="1:4" x14ac:dyDescent="0.25">
      <c r="A3769" s="4" t="str">
        <f>HYPERLINK("http://www.autodoc.ru/Web/price/art/KAMAG03380?analog=on","KAMAG03380")</f>
        <v>KAMAG03380</v>
      </c>
      <c r="B3769" s="1" t="s">
        <v>5870</v>
      </c>
      <c r="C3769" s="1" t="s">
        <v>1817</v>
      </c>
      <c r="D3769" t="s">
        <v>5871</v>
      </c>
    </row>
    <row r="3770" spans="1:4" x14ac:dyDescent="0.25">
      <c r="A3770" s="4" t="str">
        <f>HYPERLINK("http://www.autodoc.ru/Web/price/art/HNSON02912?analog=on","HNSON02912")</f>
        <v>HNSON02912</v>
      </c>
      <c r="B3770" s="1" t="s">
        <v>4457</v>
      </c>
      <c r="C3770" s="1" t="s">
        <v>2890</v>
      </c>
      <c r="D3770" t="s">
        <v>4461</v>
      </c>
    </row>
    <row r="3771" spans="1:4" x14ac:dyDescent="0.25">
      <c r="A3771" s="4" t="str">
        <f>HYPERLINK("http://www.autodoc.ru/Web/price/art/HNSON02913?analog=on","HNSON02913")</f>
        <v>HNSON02913</v>
      </c>
      <c r="B3771" s="1" t="s">
        <v>4462</v>
      </c>
      <c r="C3771" s="1" t="s">
        <v>2890</v>
      </c>
      <c r="D3771" t="s">
        <v>4463</v>
      </c>
    </row>
    <row r="3772" spans="1:4" x14ac:dyDescent="0.25">
      <c r="A3772" s="4" t="str">
        <f>HYPERLINK("http://www.autodoc.ru/Web/price/art/HNSON02930?analog=on","HNSON02930")</f>
        <v>HNSON02930</v>
      </c>
      <c r="B3772" s="1" t="s">
        <v>4466</v>
      </c>
      <c r="C3772" s="1" t="s">
        <v>2890</v>
      </c>
      <c r="D3772" t="s">
        <v>4467</v>
      </c>
    </row>
    <row r="3773" spans="1:4" x14ac:dyDescent="0.25">
      <c r="A3773" s="4" t="str">
        <f>HYPERLINK("http://www.autodoc.ru/Web/price/art/HNSON99970?analog=on","HNSON99970")</f>
        <v>HNSON99970</v>
      </c>
      <c r="B3773" s="1" t="s">
        <v>4474</v>
      </c>
      <c r="C3773" s="1" t="s">
        <v>4449</v>
      </c>
      <c r="D3773" t="s">
        <v>4475</v>
      </c>
    </row>
    <row r="3774" spans="1:4" x14ac:dyDescent="0.25">
      <c r="A3774" s="3" t="s">
        <v>5872</v>
      </c>
      <c r="B3774" s="3"/>
      <c r="C3774" s="3"/>
      <c r="D3774" s="3"/>
    </row>
    <row r="3775" spans="1:4" x14ac:dyDescent="0.25">
      <c r="A3775" s="4" t="str">
        <f>HYPERLINK("http://www.autodoc.ru/Web/price/art/KAMAG08000L?analog=on","KAMAG08000L")</f>
        <v>KAMAG08000L</v>
      </c>
      <c r="B3775" s="1" t="s">
        <v>5873</v>
      </c>
      <c r="C3775" s="1" t="s">
        <v>436</v>
      </c>
      <c r="D3775" t="s">
        <v>5874</v>
      </c>
    </row>
    <row r="3776" spans="1:4" x14ac:dyDescent="0.25">
      <c r="A3776" s="4" t="str">
        <f>HYPERLINK("http://www.autodoc.ru/Web/price/art/KAMAG08000R?analog=on","KAMAG08000R")</f>
        <v>KAMAG08000R</v>
      </c>
      <c r="B3776" s="1" t="s">
        <v>5875</v>
      </c>
      <c r="C3776" s="1" t="s">
        <v>436</v>
      </c>
      <c r="D3776" t="s">
        <v>5876</v>
      </c>
    </row>
    <row r="3777" spans="1:4" x14ac:dyDescent="0.25">
      <c r="A3777" s="4" t="str">
        <f>HYPERLINK("http://www.autodoc.ru/Web/price/art/KAMAG08160?analog=on","KAMAG08160")</f>
        <v>KAMAG08160</v>
      </c>
      <c r="B3777" s="1" t="s">
        <v>5877</v>
      </c>
      <c r="C3777" s="1" t="s">
        <v>5878</v>
      </c>
      <c r="D3777" t="s">
        <v>5879</v>
      </c>
    </row>
    <row r="3778" spans="1:4" x14ac:dyDescent="0.25">
      <c r="A3778" s="4" t="str">
        <f>HYPERLINK("http://www.autodoc.ru/Web/price/art/KAMAG08161?analog=on","KAMAG08161")</f>
        <v>KAMAG08161</v>
      </c>
      <c r="B3778" s="1" t="s">
        <v>5877</v>
      </c>
      <c r="C3778" s="1" t="s">
        <v>5878</v>
      </c>
      <c r="D3778" t="s">
        <v>5880</v>
      </c>
    </row>
    <row r="3779" spans="1:4" x14ac:dyDescent="0.25">
      <c r="A3779" s="4" t="str">
        <f>HYPERLINK("http://www.autodoc.ru/Web/price/art/KAMAG06330?analog=on","KAMAG06330")</f>
        <v>KAMAG06330</v>
      </c>
      <c r="B3779" s="1" t="s">
        <v>5881</v>
      </c>
      <c r="C3779" s="1" t="s">
        <v>262</v>
      </c>
      <c r="D3779" t="s">
        <v>5869</v>
      </c>
    </row>
    <row r="3780" spans="1:4" x14ac:dyDescent="0.25">
      <c r="A3780" s="4" t="str">
        <f>HYPERLINK("http://www.autodoc.ru/Web/price/art/KAMAG06450L?analog=on","KAMAG06450L")</f>
        <v>KAMAG06450L</v>
      </c>
      <c r="B3780" s="1" t="s">
        <v>5882</v>
      </c>
      <c r="C3780" s="1" t="s">
        <v>262</v>
      </c>
      <c r="D3780" t="s">
        <v>5883</v>
      </c>
    </row>
    <row r="3781" spans="1:4" x14ac:dyDescent="0.25">
      <c r="A3781" s="4" t="str">
        <f>HYPERLINK("http://www.autodoc.ru/Web/price/art/KAMAG06450R?analog=on","KAMAG06450R")</f>
        <v>KAMAG06450R</v>
      </c>
      <c r="B3781" s="1" t="s">
        <v>5884</v>
      </c>
      <c r="C3781" s="1" t="s">
        <v>262</v>
      </c>
      <c r="D3781" t="s">
        <v>5885</v>
      </c>
    </row>
    <row r="3782" spans="1:4" x14ac:dyDescent="0.25">
      <c r="A3782" s="4" t="str">
        <f>HYPERLINK("http://www.autodoc.ru/Web/price/art/KAMAG08740L?analog=on","KAMAG08740L")</f>
        <v>KAMAG08740L</v>
      </c>
      <c r="B3782" s="1" t="s">
        <v>5886</v>
      </c>
      <c r="C3782" s="1" t="s">
        <v>436</v>
      </c>
      <c r="D3782" t="s">
        <v>5887</v>
      </c>
    </row>
    <row r="3783" spans="1:4" x14ac:dyDescent="0.25">
      <c r="A3783" s="4" t="str">
        <f>HYPERLINK("http://www.autodoc.ru/Web/price/art/KAMAG08740R?analog=on","KAMAG08740R")</f>
        <v>KAMAG08740R</v>
      </c>
      <c r="B3783" s="1" t="s">
        <v>5888</v>
      </c>
      <c r="C3783" s="1" t="s">
        <v>436</v>
      </c>
      <c r="D3783" t="s">
        <v>5889</v>
      </c>
    </row>
    <row r="3784" spans="1:4" x14ac:dyDescent="0.25">
      <c r="A3784" s="4" t="str">
        <f>HYPERLINK("http://www.autodoc.ru/Web/price/art/HN0NF04930?analog=on","HN0NF04930")</f>
        <v>HN0NF04930</v>
      </c>
      <c r="B3784" s="1" t="s">
        <v>3495</v>
      </c>
      <c r="C3784" s="1" t="s">
        <v>92</v>
      </c>
      <c r="D3784" t="s">
        <v>3496</v>
      </c>
    </row>
    <row r="3785" spans="1:4" x14ac:dyDescent="0.25">
      <c r="A3785" s="3" t="s">
        <v>5890</v>
      </c>
      <c r="B3785" s="3"/>
      <c r="C3785" s="3"/>
      <c r="D3785" s="3"/>
    </row>
    <row r="3786" spans="1:4" x14ac:dyDescent="0.25">
      <c r="A3786" s="4" t="str">
        <f>HYPERLINK("http://www.autodoc.ru/Web/price/art/KAOPT11000L?analog=on","KAOPT11000L")</f>
        <v>KAOPT11000L</v>
      </c>
      <c r="B3786" s="1" t="s">
        <v>5891</v>
      </c>
      <c r="C3786" s="1" t="s">
        <v>5892</v>
      </c>
      <c r="D3786" t="s">
        <v>5893</v>
      </c>
    </row>
    <row r="3787" spans="1:4" x14ac:dyDescent="0.25">
      <c r="A3787" s="4" t="str">
        <f>HYPERLINK("http://www.autodoc.ru/Web/price/art/KAOPT11000R?analog=on","KAOPT11000R")</f>
        <v>KAOPT11000R</v>
      </c>
      <c r="B3787" s="1" t="s">
        <v>5894</v>
      </c>
      <c r="C3787" s="1" t="s">
        <v>5892</v>
      </c>
      <c r="D3787" t="s">
        <v>5895</v>
      </c>
    </row>
    <row r="3788" spans="1:4" x14ac:dyDescent="0.25">
      <c r="A3788" s="4" t="str">
        <f>HYPERLINK("http://www.autodoc.ru/Web/price/art/KAOPT14000BL?analog=on","KAOPT14000BL")</f>
        <v>KAOPT14000BL</v>
      </c>
      <c r="B3788" s="1" t="s">
        <v>5896</v>
      </c>
      <c r="C3788" s="1" t="s">
        <v>2626</v>
      </c>
      <c r="D3788" t="s">
        <v>5897</v>
      </c>
    </row>
    <row r="3789" spans="1:4" x14ac:dyDescent="0.25">
      <c r="A3789" s="4" t="str">
        <f>HYPERLINK("http://www.autodoc.ru/Web/price/art/KAOPT16000L?analog=on","KAOPT16000L")</f>
        <v>KAOPT16000L</v>
      </c>
      <c r="B3789" s="1" t="s">
        <v>5898</v>
      </c>
      <c r="C3789" s="1" t="s">
        <v>2014</v>
      </c>
      <c r="D3789" t="s">
        <v>5899</v>
      </c>
    </row>
    <row r="3790" spans="1:4" x14ac:dyDescent="0.25">
      <c r="A3790" s="4" t="str">
        <f>HYPERLINK("http://www.autodoc.ru/Web/price/art/KAOPT14000BR?analog=on","KAOPT14000BR")</f>
        <v>KAOPT14000BR</v>
      </c>
      <c r="B3790" s="1" t="s">
        <v>5900</v>
      </c>
      <c r="C3790" s="1" t="s">
        <v>2626</v>
      </c>
      <c r="D3790" t="s">
        <v>5901</v>
      </c>
    </row>
    <row r="3791" spans="1:4" x14ac:dyDescent="0.25">
      <c r="A3791" s="4" t="str">
        <f>HYPERLINK("http://www.autodoc.ru/Web/price/art/KAOPT16000R?analog=on","KAOPT16000R")</f>
        <v>KAOPT16000R</v>
      </c>
      <c r="B3791" s="1" t="s">
        <v>5902</v>
      </c>
      <c r="C3791" s="1" t="s">
        <v>2014</v>
      </c>
      <c r="D3791" t="s">
        <v>5903</v>
      </c>
    </row>
    <row r="3792" spans="1:4" x14ac:dyDescent="0.25">
      <c r="A3792" s="4" t="str">
        <f>HYPERLINK("http://www.autodoc.ru/Web/price/art/KAOPT11001L?analog=on","KAOPT11001L")</f>
        <v>KAOPT11001L</v>
      </c>
      <c r="B3792" s="1" t="s">
        <v>5891</v>
      </c>
      <c r="C3792" s="1" t="s">
        <v>627</v>
      </c>
      <c r="D3792" t="s">
        <v>5904</v>
      </c>
    </row>
    <row r="3793" spans="1:4" x14ac:dyDescent="0.25">
      <c r="A3793" s="4" t="str">
        <f>HYPERLINK("http://www.autodoc.ru/Web/price/art/KAOPT14001BL?analog=on","KAOPT14001BL")</f>
        <v>KAOPT14001BL</v>
      </c>
      <c r="B3793" s="1" t="s">
        <v>5905</v>
      </c>
      <c r="C3793" s="1" t="s">
        <v>2626</v>
      </c>
      <c r="D3793" t="s">
        <v>5906</v>
      </c>
    </row>
    <row r="3794" spans="1:4" x14ac:dyDescent="0.25">
      <c r="A3794" s="4" t="str">
        <f>HYPERLINK("http://www.autodoc.ru/Web/price/art/KAOPT11001R?analog=on","KAOPT11001R")</f>
        <v>KAOPT11001R</v>
      </c>
      <c r="B3794" s="1" t="s">
        <v>5894</v>
      </c>
      <c r="C3794" s="1" t="s">
        <v>627</v>
      </c>
      <c r="D3794" t="s">
        <v>5907</v>
      </c>
    </row>
    <row r="3795" spans="1:4" x14ac:dyDescent="0.25">
      <c r="A3795" s="4" t="str">
        <f>HYPERLINK("http://www.autodoc.ru/Web/price/art/KAOPT14001BR?analog=on","KAOPT14001BR")</f>
        <v>KAOPT14001BR</v>
      </c>
      <c r="B3795" s="1" t="s">
        <v>5908</v>
      </c>
      <c r="C3795" s="1" t="s">
        <v>2626</v>
      </c>
      <c r="D3795" t="s">
        <v>5909</v>
      </c>
    </row>
    <row r="3796" spans="1:4" x14ac:dyDescent="0.25">
      <c r="A3796" s="4" t="str">
        <f>HYPERLINK("http://www.autodoc.ru/Web/price/art/KAOPT11050N?analog=on","KAOPT11050N")</f>
        <v>KAOPT11050N</v>
      </c>
      <c r="B3796" s="1" t="s">
        <v>5910</v>
      </c>
      <c r="C3796" s="1" t="s">
        <v>627</v>
      </c>
      <c r="D3796" t="s">
        <v>5911</v>
      </c>
    </row>
    <row r="3797" spans="1:4" x14ac:dyDescent="0.25">
      <c r="A3797" s="4" t="str">
        <f>HYPERLINK("http://www.autodoc.ru/Web/price/art/KAOPT14070L?analog=on","KAOPT14070L")</f>
        <v>KAOPT14070L</v>
      </c>
      <c r="B3797" s="1" t="s">
        <v>5912</v>
      </c>
      <c r="C3797" s="1" t="s">
        <v>2626</v>
      </c>
      <c r="D3797" t="s">
        <v>5913</v>
      </c>
    </row>
    <row r="3798" spans="1:4" x14ac:dyDescent="0.25">
      <c r="A3798" s="4" t="str">
        <f>HYPERLINK("http://www.autodoc.ru/Web/price/art/KAOPT11070L?analog=on","KAOPT11070L")</f>
        <v>KAOPT11070L</v>
      </c>
      <c r="B3798" s="1" t="s">
        <v>5914</v>
      </c>
      <c r="C3798" s="1" t="s">
        <v>627</v>
      </c>
      <c r="D3798" t="s">
        <v>5915</v>
      </c>
    </row>
    <row r="3799" spans="1:4" x14ac:dyDescent="0.25">
      <c r="A3799" s="4" t="str">
        <f>HYPERLINK("http://www.autodoc.ru/Web/price/art/KAOPT14070R?analog=on","KAOPT14070R")</f>
        <v>KAOPT14070R</v>
      </c>
      <c r="B3799" s="1" t="s">
        <v>5916</v>
      </c>
      <c r="C3799" s="1" t="s">
        <v>2626</v>
      </c>
      <c r="D3799" t="s">
        <v>5917</v>
      </c>
    </row>
    <row r="3800" spans="1:4" x14ac:dyDescent="0.25">
      <c r="A3800" s="4" t="str">
        <f>HYPERLINK("http://www.autodoc.ru/Web/price/art/KAOPT11070R?analog=on","KAOPT11070R")</f>
        <v>KAOPT11070R</v>
      </c>
      <c r="B3800" s="1" t="s">
        <v>5918</v>
      </c>
      <c r="C3800" s="1" t="s">
        <v>627</v>
      </c>
      <c r="D3800" t="s">
        <v>5919</v>
      </c>
    </row>
    <row r="3801" spans="1:4" x14ac:dyDescent="0.25">
      <c r="A3801" s="4" t="str">
        <f>HYPERLINK("http://www.autodoc.ru/Web/price/art/KAOPT11071N?analog=on","KAOPT11071N")</f>
        <v>KAOPT11071N</v>
      </c>
      <c r="B3801" s="1" t="s">
        <v>5920</v>
      </c>
      <c r="C3801" s="1" t="s">
        <v>627</v>
      </c>
      <c r="D3801" t="s">
        <v>5921</v>
      </c>
    </row>
    <row r="3802" spans="1:4" x14ac:dyDescent="0.25">
      <c r="A3802" s="4" t="str">
        <f>HYPERLINK("http://www.autodoc.ru/Web/price/art/KAOPT14071L?analog=on","KAOPT14071L")</f>
        <v>KAOPT14071L</v>
      </c>
      <c r="B3802" s="1" t="s">
        <v>5912</v>
      </c>
      <c r="C3802" s="1" t="s">
        <v>2626</v>
      </c>
      <c r="D3802" t="s">
        <v>5915</v>
      </c>
    </row>
    <row r="3803" spans="1:4" x14ac:dyDescent="0.25">
      <c r="A3803" s="4" t="str">
        <f>HYPERLINK("http://www.autodoc.ru/Web/price/art/KAOPT14071R?analog=on","KAOPT14071R")</f>
        <v>KAOPT14071R</v>
      </c>
      <c r="B3803" s="1" t="s">
        <v>5916</v>
      </c>
      <c r="C3803" s="1" t="s">
        <v>2626</v>
      </c>
      <c r="D3803" t="s">
        <v>5919</v>
      </c>
    </row>
    <row r="3804" spans="1:4" x14ac:dyDescent="0.25">
      <c r="A3804" s="4" t="str">
        <f>HYPERLINK("http://www.autodoc.ru/Web/price/art/KAOPT14072L?analog=on","KAOPT14072L")</f>
        <v>KAOPT14072L</v>
      </c>
      <c r="B3804" s="1" t="s">
        <v>5922</v>
      </c>
      <c r="C3804" s="1" t="s">
        <v>2626</v>
      </c>
      <c r="D3804" t="s">
        <v>5923</v>
      </c>
    </row>
    <row r="3805" spans="1:4" x14ac:dyDescent="0.25">
      <c r="A3805" s="4" t="str">
        <f>HYPERLINK("http://www.autodoc.ru/Web/price/art/KAOPT14072R?analog=on","KAOPT14072R")</f>
        <v>KAOPT14072R</v>
      </c>
      <c r="B3805" s="1" t="s">
        <v>5924</v>
      </c>
      <c r="C3805" s="1" t="s">
        <v>2626</v>
      </c>
      <c r="D3805" t="s">
        <v>5925</v>
      </c>
    </row>
    <row r="3806" spans="1:4" x14ac:dyDescent="0.25">
      <c r="A3806" s="4" t="str">
        <f>HYPERLINK("http://www.autodoc.ru/Web/price/art/KAOPT14073N?analog=on","KAOPT14073N")</f>
        <v>KAOPT14073N</v>
      </c>
      <c r="B3806" s="1" t="s">
        <v>5926</v>
      </c>
      <c r="C3806" s="1" t="s">
        <v>2626</v>
      </c>
      <c r="D3806" t="s">
        <v>5927</v>
      </c>
    </row>
    <row r="3807" spans="1:4" x14ac:dyDescent="0.25">
      <c r="A3807" s="4" t="str">
        <f>HYPERLINK("http://www.autodoc.ru/Web/price/art/KAOPT14100?analog=on","KAOPT14100")</f>
        <v>KAOPT14100</v>
      </c>
      <c r="B3807" s="1" t="s">
        <v>5928</v>
      </c>
      <c r="C3807" s="1" t="s">
        <v>2626</v>
      </c>
      <c r="D3807" t="s">
        <v>5929</v>
      </c>
    </row>
    <row r="3808" spans="1:4" x14ac:dyDescent="0.25">
      <c r="A3808" s="4" t="str">
        <f>HYPERLINK("http://www.autodoc.ru/Web/price/art/KAOPT11100?analog=on","KAOPT11100")</f>
        <v>KAOPT11100</v>
      </c>
      <c r="B3808" s="1" t="s">
        <v>5930</v>
      </c>
      <c r="C3808" s="1" t="s">
        <v>627</v>
      </c>
      <c r="D3808" t="s">
        <v>5929</v>
      </c>
    </row>
    <row r="3809" spans="1:4" x14ac:dyDescent="0.25">
      <c r="A3809" s="4" t="str">
        <f>HYPERLINK("http://www.autodoc.ru/Web/price/art/KAOPT14101?analog=on","KAOPT14101")</f>
        <v>KAOPT14101</v>
      </c>
      <c r="B3809" s="1" t="s">
        <v>5931</v>
      </c>
      <c r="C3809" s="1" t="s">
        <v>2626</v>
      </c>
      <c r="D3809" t="s">
        <v>5929</v>
      </c>
    </row>
    <row r="3810" spans="1:4" x14ac:dyDescent="0.25">
      <c r="A3810" s="4" t="str">
        <f>HYPERLINK("http://www.autodoc.ru/Web/price/art/KAOPT11160?analog=on","KAOPT11160")</f>
        <v>KAOPT11160</v>
      </c>
      <c r="B3810" s="1" t="s">
        <v>5932</v>
      </c>
      <c r="C3810" s="1" t="s">
        <v>627</v>
      </c>
      <c r="D3810" t="s">
        <v>5933</v>
      </c>
    </row>
    <row r="3811" spans="1:4" x14ac:dyDescent="0.25">
      <c r="A3811" s="4" t="str">
        <f>HYPERLINK("http://www.autodoc.ru/Web/price/art/KAOPT14160?analog=on","KAOPT14160")</f>
        <v>KAOPT14160</v>
      </c>
      <c r="B3811" s="1" t="s">
        <v>5934</v>
      </c>
      <c r="C3811" s="1" t="s">
        <v>2626</v>
      </c>
      <c r="D3811" t="s">
        <v>5933</v>
      </c>
    </row>
    <row r="3812" spans="1:4" x14ac:dyDescent="0.25">
      <c r="A3812" s="4" t="str">
        <f>HYPERLINK("http://www.autodoc.ru/Web/price/art/KAOPT14190?analog=on","KAOPT14190")</f>
        <v>KAOPT14190</v>
      </c>
      <c r="B3812" s="1" t="s">
        <v>5935</v>
      </c>
      <c r="C3812" s="1" t="s">
        <v>2626</v>
      </c>
      <c r="D3812" t="s">
        <v>5936</v>
      </c>
    </row>
    <row r="3813" spans="1:4" x14ac:dyDescent="0.25">
      <c r="A3813" s="4" t="str">
        <f>HYPERLINK("http://www.autodoc.ru/Web/price/art/KAOPT11190L?analog=on","KAOPT11190L")</f>
        <v>KAOPT11190L</v>
      </c>
      <c r="B3813" s="1" t="s">
        <v>5937</v>
      </c>
      <c r="C3813" s="1" t="s">
        <v>627</v>
      </c>
      <c r="D3813" t="s">
        <v>5938</v>
      </c>
    </row>
    <row r="3814" spans="1:4" x14ac:dyDescent="0.25">
      <c r="A3814" s="4" t="str">
        <f>HYPERLINK("http://www.autodoc.ru/Web/price/art/KAOPT11190R?analog=on","KAOPT11190R")</f>
        <v>KAOPT11190R</v>
      </c>
      <c r="B3814" s="1" t="s">
        <v>5939</v>
      </c>
      <c r="C3814" s="1" t="s">
        <v>627</v>
      </c>
      <c r="D3814" t="s">
        <v>5940</v>
      </c>
    </row>
    <row r="3815" spans="1:4" x14ac:dyDescent="0.25">
      <c r="A3815" s="4" t="str">
        <f>HYPERLINK("http://www.autodoc.ru/Web/price/art/KAOPT11191?analog=on","KAOPT11191")</f>
        <v>KAOPT11191</v>
      </c>
      <c r="B3815" s="1" t="s">
        <v>5941</v>
      </c>
      <c r="C3815" s="1" t="s">
        <v>627</v>
      </c>
      <c r="D3815" t="s">
        <v>5936</v>
      </c>
    </row>
    <row r="3816" spans="1:4" x14ac:dyDescent="0.25">
      <c r="A3816" s="4" t="str">
        <f>HYPERLINK("http://www.autodoc.ru/Web/price/art/KAOPT14191L?analog=on","KAOPT14191L")</f>
        <v>KAOPT14191L</v>
      </c>
      <c r="B3816" s="1" t="s">
        <v>5942</v>
      </c>
      <c r="C3816" s="1" t="s">
        <v>2626</v>
      </c>
      <c r="D3816" t="s">
        <v>5943</v>
      </c>
    </row>
    <row r="3817" spans="1:4" x14ac:dyDescent="0.25">
      <c r="A3817" s="4" t="str">
        <f>HYPERLINK("http://www.autodoc.ru/Web/price/art/KAOPT14191R?analog=on","KAOPT14191R")</f>
        <v>KAOPT14191R</v>
      </c>
      <c r="B3817" s="1" t="s">
        <v>5944</v>
      </c>
      <c r="C3817" s="1" t="s">
        <v>2626</v>
      </c>
      <c r="D3817" t="s">
        <v>5945</v>
      </c>
    </row>
    <row r="3818" spans="1:4" x14ac:dyDescent="0.25">
      <c r="A3818" s="4" t="str">
        <f>HYPERLINK("http://www.autodoc.ru/Web/price/art/KAOPT14192L?analog=on","KAOPT14192L")</f>
        <v>KAOPT14192L</v>
      </c>
      <c r="B3818" s="1" t="s">
        <v>5946</v>
      </c>
      <c r="C3818" s="1" t="s">
        <v>2626</v>
      </c>
      <c r="D3818" t="s">
        <v>5947</v>
      </c>
    </row>
    <row r="3819" spans="1:4" x14ac:dyDescent="0.25">
      <c r="A3819" s="4" t="str">
        <f>HYPERLINK("http://www.autodoc.ru/Web/price/art/KAOPT14192R?analog=on","KAOPT14192R")</f>
        <v>KAOPT14192R</v>
      </c>
      <c r="B3819" s="1" t="s">
        <v>5948</v>
      </c>
      <c r="C3819" s="1" t="s">
        <v>2626</v>
      </c>
      <c r="D3819" t="s">
        <v>5949</v>
      </c>
    </row>
    <row r="3820" spans="1:4" x14ac:dyDescent="0.25">
      <c r="A3820" s="4" t="str">
        <f>HYPERLINK("http://www.autodoc.ru/Web/price/art/KAOPT14220?analog=on","KAOPT14220")</f>
        <v>KAOPT14220</v>
      </c>
      <c r="B3820" s="1" t="s">
        <v>5950</v>
      </c>
      <c r="C3820" s="1" t="s">
        <v>2626</v>
      </c>
      <c r="D3820" t="s">
        <v>5951</v>
      </c>
    </row>
    <row r="3821" spans="1:4" x14ac:dyDescent="0.25">
      <c r="A3821" s="4" t="str">
        <f>HYPERLINK("http://www.autodoc.ru/Web/price/art/KAOPT14240?analog=on","KAOPT14240")</f>
        <v>KAOPT14240</v>
      </c>
      <c r="B3821" s="1" t="s">
        <v>5952</v>
      </c>
      <c r="C3821" s="1" t="s">
        <v>2626</v>
      </c>
      <c r="D3821" t="s">
        <v>5953</v>
      </c>
    </row>
    <row r="3822" spans="1:4" x14ac:dyDescent="0.25">
      <c r="A3822" s="4" t="str">
        <f>HYPERLINK("http://www.autodoc.ru/Web/price/art/KAOPT11240?analog=on","KAOPT11240")</f>
        <v>KAOPT11240</v>
      </c>
      <c r="B3822" s="1" t="s">
        <v>5954</v>
      </c>
      <c r="C3822" s="1" t="s">
        <v>627</v>
      </c>
      <c r="D3822" t="s">
        <v>5953</v>
      </c>
    </row>
    <row r="3823" spans="1:4" x14ac:dyDescent="0.25">
      <c r="A3823" s="4" t="str">
        <f>HYPERLINK("http://www.autodoc.ru/Web/price/art/KAOPT11270L?analog=on","KAOPT11270L")</f>
        <v>KAOPT11270L</v>
      </c>
      <c r="B3823" s="1" t="s">
        <v>5955</v>
      </c>
      <c r="C3823" s="1" t="s">
        <v>627</v>
      </c>
      <c r="D3823" t="s">
        <v>5956</v>
      </c>
    </row>
    <row r="3824" spans="1:4" x14ac:dyDescent="0.25">
      <c r="A3824" s="4" t="str">
        <f>HYPERLINK("http://www.autodoc.ru/Web/price/art/KAOPT11270R?analog=on","KAOPT11270R")</f>
        <v>KAOPT11270R</v>
      </c>
      <c r="B3824" s="1" t="s">
        <v>5957</v>
      </c>
      <c r="C3824" s="1" t="s">
        <v>627</v>
      </c>
      <c r="D3824" t="s">
        <v>5958</v>
      </c>
    </row>
    <row r="3825" spans="1:4" x14ac:dyDescent="0.25">
      <c r="A3825" s="4" t="str">
        <f>HYPERLINK("http://www.autodoc.ru/Web/price/art/KAOPT11300L?analog=on","KAOPT11300L")</f>
        <v>KAOPT11300L</v>
      </c>
      <c r="B3825" s="1" t="s">
        <v>5959</v>
      </c>
      <c r="C3825" s="1" t="s">
        <v>627</v>
      </c>
      <c r="D3825" t="s">
        <v>5960</v>
      </c>
    </row>
    <row r="3826" spans="1:4" x14ac:dyDescent="0.25">
      <c r="A3826" s="4" t="str">
        <f>HYPERLINK("http://www.autodoc.ru/Web/price/art/KAOPT14300L?analog=on","KAOPT14300L")</f>
        <v>KAOPT14300L</v>
      </c>
      <c r="B3826" s="1" t="s">
        <v>5961</v>
      </c>
      <c r="C3826" s="1" t="s">
        <v>2626</v>
      </c>
      <c r="D3826" t="s">
        <v>5960</v>
      </c>
    </row>
    <row r="3827" spans="1:4" x14ac:dyDescent="0.25">
      <c r="A3827" s="4" t="str">
        <f>HYPERLINK("http://www.autodoc.ru/Web/price/art/KAOPT14300R?analog=on","KAOPT14300R")</f>
        <v>KAOPT14300R</v>
      </c>
      <c r="B3827" s="1" t="s">
        <v>5962</v>
      </c>
      <c r="C3827" s="1" t="s">
        <v>2626</v>
      </c>
      <c r="D3827" t="s">
        <v>5963</v>
      </c>
    </row>
    <row r="3828" spans="1:4" x14ac:dyDescent="0.25">
      <c r="A3828" s="4" t="str">
        <f>HYPERLINK("http://www.autodoc.ru/Web/price/art/KAOPT11300R?analog=on","KAOPT11300R")</f>
        <v>KAOPT11300R</v>
      </c>
      <c r="B3828" s="1" t="s">
        <v>5964</v>
      </c>
      <c r="C3828" s="1" t="s">
        <v>627</v>
      </c>
      <c r="D3828" t="s">
        <v>5963</v>
      </c>
    </row>
    <row r="3829" spans="1:4" x14ac:dyDescent="0.25">
      <c r="A3829" s="4" t="str">
        <f>HYPERLINK("http://www.autodoc.ru/Web/price/art/KAOPT11330?analog=on","KAOPT11330")</f>
        <v>KAOPT11330</v>
      </c>
      <c r="B3829" s="1" t="s">
        <v>5965</v>
      </c>
      <c r="C3829" s="1" t="s">
        <v>627</v>
      </c>
      <c r="D3829" t="s">
        <v>5966</v>
      </c>
    </row>
    <row r="3830" spans="1:4" x14ac:dyDescent="0.25">
      <c r="A3830" s="4" t="str">
        <f>HYPERLINK("http://www.autodoc.ru/Web/price/art/KAOPT11380?analog=on","KAOPT11380")</f>
        <v>KAOPT11380</v>
      </c>
      <c r="B3830" s="1" t="s">
        <v>5967</v>
      </c>
      <c r="C3830" s="1" t="s">
        <v>627</v>
      </c>
      <c r="D3830" t="s">
        <v>5968</v>
      </c>
    </row>
    <row r="3831" spans="1:4" x14ac:dyDescent="0.25">
      <c r="A3831" s="4" t="str">
        <f>HYPERLINK("http://www.autodoc.ru/Web/price/art/KAOPT11381?analog=on","KAOPT11381")</f>
        <v>KAOPT11381</v>
      </c>
      <c r="B3831" s="1" t="s">
        <v>5967</v>
      </c>
      <c r="C3831" s="1" t="s">
        <v>627</v>
      </c>
      <c r="D3831" t="s">
        <v>5969</v>
      </c>
    </row>
    <row r="3832" spans="1:4" x14ac:dyDescent="0.25">
      <c r="A3832" s="4" t="str">
        <f>HYPERLINK("http://www.autodoc.ru/Web/price/art/KAOPT11450L?analog=on","KAOPT11450L")</f>
        <v>KAOPT11450L</v>
      </c>
      <c r="B3832" s="1" t="s">
        <v>5970</v>
      </c>
      <c r="C3832" s="1" t="s">
        <v>627</v>
      </c>
      <c r="D3832" t="s">
        <v>5971</v>
      </c>
    </row>
    <row r="3833" spans="1:4" x14ac:dyDescent="0.25">
      <c r="A3833" s="4" t="str">
        <f>HYPERLINK("http://www.autodoc.ru/Web/price/art/KAOPT11450R?analog=on","KAOPT11450R")</f>
        <v>KAOPT11450R</v>
      </c>
      <c r="B3833" s="1" t="s">
        <v>5972</v>
      </c>
      <c r="C3833" s="1" t="s">
        <v>627</v>
      </c>
      <c r="D3833" t="s">
        <v>5973</v>
      </c>
    </row>
    <row r="3834" spans="1:4" x14ac:dyDescent="0.25">
      <c r="A3834" s="4" t="str">
        <f>HYPERLINK("http://www.autodoc.ru/Web/price/art/KAOPT11451L?analog=on","KAOPT11451L")</f>
        <v>KAOPT11451L</v>
      </c>
      <c r="B3834" s="1" t="s">
        <v>5974</v>
      </c>
      <c r="C3834" s="1" t="s">
        <v>627</v>
      </c>
      <c r="D3834" t="s">
        <v>5975</v>
      </c>
    </row>
    <row r="3835" spans="1:4" x14ac:dyDescent="0.25">
      <c r="A3835" s="4" t="str">
        <f>HYPERLINK("http://www.autodoc.ru/Web/price/art/KAOPT11451R?analog=on","KAOPT11451R")</f>
        <v>KAOPT11451R</v>
      </c>
      <c r="B3835" s="1" t="s">
        <v>5976</v>
      </c>
      <c r="C3835" s="1" t="s">
        <v>627</v>
      </c>
      <c r="D3835" t="s">
        <v>5977</v>
      </c>
    </row>
    <row r="3836" spans="1:4" x14ac:dyDescent="0.25">
      <c r="A3836" s="4" t="str">
        <f>HYPERLINK("http://www.autodoc.ru/Web/price/art/KAOPT11510L?analog=on","KAOPT11510L")</f>
        <v>KAOPT11510L</v>
      </c>
      <c r="B3836" s="1" t="s">
        <v>5978</v>
      </c>
      <c r="C3836" s="1" t="s">
        <v>627</v>
      </c>
      <c r="D3836" t="s">
        <v>5979</v>
      </c>
    </row>
    <row r="3837" spans="1:4" x14ac:dyDescent="0.25">
      <c r="A3837" s="4" t="str">
        <f>HYPERLINK("http://www.autodoc.ru/Web/price/art/KAOPT11510R?analog=on","KAOPT11510R")</f>
        <v>KAOPT11510R</v>
      </c>
      <c r="B3837" s="1" t="s">
        <v>5980</v>
      </c>
      <c r="C3837" s="1" t="s">
        <v>627</v>
      </c>
      <c r="D3837" t="s">
        <v>5981</v>
      </c>
    </row>
    <row r="3838" spans="1:4" x14ac:dyDescent="0.25">
      <c r="A3838" s="4" t="str">
        <f>HYPERLINK("http://www.autodoc.ru/Web/price/art/KAOPT11520L?analog=on","KAOPT11520L")</f>
        <v>KAOPT11520L</v>
      </c>
      <c r="B3838" s="1" t="s">
        <v>5982</v>
      </c>
      <c r="C3838" s="1" t="s">
        <v>627</v>
      </c>
      <c r="D3838" t="s">
        <v>5983</v>
      </c>
    </row>
    <row r="3839" spans="1:4" x14ac:dyDescent="0.25">
      <c r="A3839" s="4" t="str">
        <f>HYPERLINK("http://www.autodoc.ru/Web/price/art/KAOPT11520R?analog=on","KAOPT11520R")</f>
        <v>KAOPT11520R</v>
      </c>
      <c r="B3839" s="1" t="s">
        <v>5984</v>
      </c>
      <c r="C3839" s="1" t="s">
        <v>627</v>
      </c>
      <c r="D3839" t="s">
        <v>5985</v>
      </c>
    </row>
    <row r="3840" spans="1:4" x14ac:dyDescent="0.25">
      <c r="A3840" s="4" t="str">
        <f>HYPERLINK("http://www.autodoc.ru/Web/price/art/KAOPT11560L?analog=on","KAOPT11560L")</f>
        <v>KAOPT11560L</v>
      </c>
      <c r="B3840" s="1" t="s">
        <v>5986</v>
      </c>
      <c r="C3840" s="1" t="s">
        <v>627</v>
      </c>
      <c r="D3840" t="s">
        <v>5987</v>
      </c>
    </row>
    <row r="3841" spans="1:4" x14ac:dyDescent="0.25">
      <c r="A3841" s="4" t="str">
        <f>HYPERLINK("http://www.autodoc.ru/Web/price/art/KAOPT11560R?analog=on","KAOPT11560R")</f>
        <v>KAOPT11560R</v>
      </c>
      <c r="B3841" s="1" t="s">
        <v>5988</v>
      </c>
      <c r="C3841" s="1" t="s">
        <v>627</v>
      </c>
      <c r="D3841" t="s">
        <v>5989</v>
      </c>
    </row>
    <row r="3842" spans="1:4" x14ac:dyDescent="0.25">
      <c r="A3842" s="4" t="str">
        <f>HYPERLINK("http://www.autodoc.ru/Web/price/art/KAOPT11600?analog=on","KAOPT11600")</f>
        <v>KAOPT11600</v>
      </c>
      <c r="B3842" s="1" t="s">
        <v>5990</v>
      </c>
      <c r="C3842" s="1" t="s">
        <v>627</v>
      </c>
      <c r="D3842" t="s">
        <v>5991</v>
      </c>
    </row>
    <row r="3843" spans="1:4" x14ac:dyDescent="0.25">
      <c r="A3843" s="4" t="str">
        <f>HYPERLINK("http://www.autodoc.ru/Web/price/art/KAOPT14640?analog=on","KAOPT14640")</f>
        <v>KAOPT14640</v>
      </c>
      <c r="B3843" s="1" t="s">
        <v>5992</v>
      </c>
      <c r="C3843" s="1" t="s">
        <v>2626</v>
      </c>
      <c r="D3843" t="s">
        <v>5993</v>
      </c>
    </row>
    <row r="3844" spans="1:4" x14ac:dyDescent="0.25">
      <c r="A3844" s="4" t="str">
        <f>HYPERLINK("http://www.autodoc.ru/Web/price/art/KAOPT11640?analog=on","KAOPT11640")</f>
        <v>KAOPT11640</v>
      </c>
      <c r="B3844" s="1" t="s">
        <v>5994</v>
      </c>
      <c r="C3844" s="1" t="s">
        <v>627</v>
      </c>
      <c r="D3844" t="s">
        <v>5995</v>
      </c>
    </row>
    <row r="3845" spans="1:4" x14ac:dyDescent="0.25">
      <c r="A3845" s="4" t="str">
        <f>HYPERLINK("http://www.autodoc.ru/Web/price/art/KAOPT11641?analog=on","KAOPT11641")</f>
        <v>KAOPT11641</v>
      </c>
      <c r="B3845" s="1" t="s">
        <v>5996</v>
      </c>
      <c r="C3845" s="1" t="s">
        <v>627</v>
      </c>
      <c r="D3845" t="s">
        <v>5997</v>
      </c>
    </row>
    <row r="3846" spans="1:4" x14ac:dyDescent="0.25">
      <c r="A3846" s="4" t="str">
        <f>HYPERLINK("http://www.autodoc.ru/Web/price/art/KAOPT14680?analog=on","KAOPT14680")</f>
        <v>KAOPT14680</v>
      </c>
      <c r="B3846" s="1" t="s">
        <v>5998</v>
      </c>
      <c r="C3846" s="1" t="s">
        <v>2626</v>
      </c>
      <c r="D3846" t="s">
        <v>5999</v>
      </c>
    </row>
    <row r="3847" spans="1:4" x14ac:dyDescent="0.25">
      <c r="A3847" s="4" t="str">
        <f>HYPERLINK("http://www.autodoc.ru/Web/price/art/KAOPT11680?analog=on","KAOPT11680")</f>
        <v>KAOPT11680</v>
      </c>
      <c r="B3847" s="1" t="s">
        <v>6000</v>
      </c>
      <c r="C3847" s="1" t="s">
        <v>627</v>
      </c>
      <c r="D3847" t="s">
        <v>6001</v>
      </c>
    </row>
    <row r="3848" spans="1:4" x14ac:dyDescent="0.25">
      <c r="A3848" s="4" t="str">
        <f>HYPERLINK("http://www.autodoc.ru/Web/price/art/KAOPT14681?analog=on","KAOPT14681")</f>
        <v>KAOPT14681</v>
      </c>
      <c r="B3848" s="1" t="s">
        <v>6002</v>
      </c>
      <c r="C3848" s="1" t="s">
        <v>2626</v>
      </c>
      <c r="D3848" t="s">
        <v>6003</v>
      </c>
    </row>
    <row r="3849" spans="1:4" x14ac:dyDescent="0.25">
      <c r="A3849" s="4" t="str">
        <f>HYPERLINK("http://www.autodoc.ru/Web/price/art/KAOPT11700?analog=on","KAOPT11700")</f>
        <v>KAOPT11700</v>
      </c>
      <c r="B3849" s="1" t="s">
        <v>6004</v>
      </c>
      <c r="C3849" s="1" t="s">
        <v>627</v>
      </c>
      <c r="D3849" t="s">
        <v>6005</v>
      </c>
    </row>
    <row r="3850" spans="1:4" x14ac:dyDescent="0.25">
      <c r="A3850" s="4" t="str">
        <f>HYPERLINK("http://www.autodoc.ru/Web/price/art/KAOPT14700?analog=on","KAOPT14700")</f>
        <v>KAOPT14700</v>
      </c>
      <c r="B3850" s="1" t="s">
        <v>6006</v>
      </c>
      <c r="C3850" s="1" t="s">
        <v>2626</v>
      </c>
      <c r="D3850" t="s">
        <v>6005</v>
      </c>
    </row>
    <row r="3851" spans="1:4" x14ac:dyDescent="0.25">
      <c r="A3851" s="4" t="str">
        <f>HYPERLINK("http://www.autodoc.ru/Web/price/art/KAOPT14740L?analog=on","KAOPT14740L")</f>
        <v>KAOPT14740L</v>
      </c>
      <c r="B3851" s="1" t="s">
        <v>6007</v>
      </c>
      <c r="C3851" s="1" t="s">
        <v>2626</v>
      </c>
      <c r="D3851" t="s">
        <v>6008</v>
      </c>
    </row>
    <row r="3852" spans="1:4" x14ac:dyDescent="0.25">
      <c r="A3852" s="4" t="str">
        <f>HYPERLINK("http://www.autodoc.ru/Web/price/art/KAOPT14740R?analog=on","KAOPT14740R")</f>
        <v>KAOPT14740R</v>
      </c>
      <c r="B3852" s="1" t="s">
        <v>6009</v>
      </c>
      <c r="C3852" s="1" t="s">
        <v>2626</v>
      </c>
      <c r="D3852" t="s">
        <v>6010</v>
      </c>
    </row>
    <row r="3853" spans="1:4" x14ac:dyDescent="0.25">
      <c r="A3853" s="4" t="str">
        <f>HYPERLINK("http://www.autodoc.ru/Web/price/art/KAOPT11740L?analog=on","KAOPT11740L")</f>
        <v>KAOPT11740L</v>
      </c>
      <c r="B3853" s="1" t="s">
        <v>6011</v>
      </c>
      <c r="C3853" s="1" t="s">
        <v>627</v>
      </c>
      <c r="D3853" t="s">
        <v>6012</v>
      </c>
    </row>
    <row r="3854" spans="1:4" x14ac:dyDescent="0.25">
      <c r="A3854" s="4" t="str">
        <f>HYPERLINK("http://www.autodoc.ru/Web/price/art/KAOPT11740R?analog=on","KAOPT11740R")</f>
        <v>KAOPT11740R</v>
      </c>
      <c r="B3854" s="1" t="s">
        <v>6013</v>
      </c>
      <c r="C3854" s="1" t="s">
        <v>627</v>
      </c>
      <c r="D3854" t="s">
        <v>6014</v>
      </c>
    </row>
    <row r="3855" spans="1:4" x14ac:dyDescent="0.25">
      <c r="A3855" s="4" t="str">
        <f>HYPERLINK("http://www.autodoc.ru/Web/price/art/KAOPT11741L?analog=on","KAOPT11741L")</f>
        <v>KAOPT11741L</v>
      </c>
      <c r="B3855" s="1" t="s">
        <v>6011</v>
      </c>
      <c r="C3855" s="1" t="s">
        <v>627</v>
      </c>
      <c r="D3855" t="s">
        <v>6015</v>
      </c>
    </row>
    <row r="3856" spans="1:4" x14ac:dyDescent="0.25">
      <c r="A3856" s="4" t="str">
        <f>HYPERLINK("http://www.autodoc.ru/Web/price/art/KAOPT11741R?analog=on","KAOPT11741R")</f>
        <v>KAOPT11741R</v>
      </c>
      <c r="B3856" s="1" t="s">
        <v>6013</v>
      </c>
      <c r="C3856" s="1" t="s">
        <v>627</v>
      </c>
      <c r="D3856" t="s">
        <v>6016</v>
      </c>
    </row>
    <row r="3857" spans="1:4" x14ac:dyDescent="0.25">
      <c r="A3857" s="4" t="str">
        <f>HYPERLINK("http://www.autodoc.ru/Web/price/art/KAOPT14750L?analog=on","KAOPT14750L")</f>
        <v>KAOPT14750L</v>
      </c>
      <c r="B3857" s="1" t="s">
        <v>6017</v>
      </c>
      <c r="C3857" s="1" t="s">
        <v>2626</v>
      </c>
      <c r="D3857" t="s">
        <v>6018</v>
      </c>
    </row>
    <row r="3858" spans="1:4" x14ac:dyDescent="0.25">
      <c r="A3858" s="4" t="str">
        <f>HYPERLINK("http://www.autodoc.ru/Web/price/art/KAOPT14750R?analog=on","KAOPT14750R")</f>
        <v>KAOPT14750R</v>
      </c>
      <c r="B3858" s="1" t="s">
        <v>6019</v>
      </c>
      <c r="C3858" s="1" t="s">
        <v>2626</v>
      </c>
      <c r="D3858" t="s">
        <v>6020</v>
      </c>
    </row>
    <row r="3859" spans="1:4" x14ac:dyDescent="0.25">
      <c r="A3859" s="4" t="str">
        <f>HYPERLINK("http://www.autodoc.ru/Web/price/art/KAOPT11750L?analog=on","KAOPT11750L")</f>
        <v>KAOPT11750L</v>
      </c>
      <c r="B3859" s="1" t="s">
        <v>6021</v>
      </c>
      <c r="C3859" s="1" t="s">
        <v>627</v>
      </c>
      <c r="D3859" t="s">
        <v>6022</v>
      </c>
    </row>
    <row r="3860" spans="1:4" x14ac:dyDescent="0.25">
      <c r="A3860" s="4" t="str">
        <f>HYPERLINK("http://www.autodoc.ru/Web/price/art/KAOPT11750R?analog=on","KAOPT11750R")</f>
        <v>KAOPT11750R</v>
      </c>
      <c r="B3860" s="1" t="s">
        <v>6023</v>
      </c>
      <c r="C3860" s="1" t="s">
        <v>627</v>
      </c>
      <c r="D3860" t="s">
        <v>6024</v>
      </c>
    </row>
    <row r="3861" spans="1:4" x14ac:dyDescent="0.25">
      <c r="A3861" s="4" t="str">
        <f>HYPERLINK("http://www.autodoc.ru/Web/price/art/KAOPT11760RHN?analog=on","KAOPT11760RHN")</f>
        <v>KAOPT11760RHN</v>
      </c>
      <c r="B3861" s="1" t="s">
        <v>6025</v>
      </c>
      <c r="C3861" s="1" t="s">
        <v>627</v>
      </c>
      <c r="D3861" t="s">
        <v>6026</v>
      </c>
    </row>
    <row r="3862" spans="1:4" x14ac:dyDescent="0.25">
      <c r="A3862" s="4" t="str">
        <f>HYPERLINK("http://www.autodoc.ru/Web/price/art/KAOPT11790L?analog=on","KAOPT11790L")</f>
        <v>KAOPT11790L</v>
      </c>
      <c r="B3862" s="1" t="s">
        <v>6027</v>
      </c>
      <c r="C3862" s="1" t="s">
        <v>627</v>
      </c>
      <c r="D3862" t="s">
        <v>6028</v>
      </c>
    </row>
    <row r="3863" spans="1:4" x14ac:dyDescent="0.25">
      <c r="A3863" s="4" t="str">
        <f>HYPERLINK("http://www.autodoc.ru/Web/price/art/KAOPT11790R?analog=on","KAOPT11790R")</f>
        <v>KAOPT11790R</v>
      </c>
      <c r="B3863" s="1" t="s">
        <v>6029</v>
      </c>
      <c r="C3863" s="1" t="s">
        <v>627</v>
      </c>
      <c r="D3863" t="s">
        <v>6030</v>
      </c>
    </row>
    <row r="3864" spans="1:4" x14ac:dyDescent="0.25">
      <c r="A3864" s="4" t="str">
        <f>HYPERLINK("http://www.autodoc.ru/Web/price/art/HNX35108B0?analog=on","HNX35108B0")</f>
        <v>HNX35108B0</v>
      </c>
      <c r="B3864" s="1" t="s">
        <v>3329</v>
      </c>
      <c r="C3864" s="1" t="s">
        <v>1181</v>
      </c>
      <c r="D3864" t="s">
        <v>3330</v>
      </c>
    </row>
    <row r="3865" spans="1:4" x14ac:dyDescent="0.25">
      <c r="A3865" s="4" t="str">
        <f>HYPERLINK("http://www.autodoc.ru/Web/price/art/KAOPT11880?analog=on","KAOPT11880")</f>
        <v>KAOPT11880</v>
      </c>
      <c r="B3865" s="1" t="s">
        <v>6031</v>
      </c>
      <c r="C3865" s="1" t="s">
        <v>627</v>
      </c>
      <c r="D3865" t="s">
        <v>6032</v>
      </c>
    </row>
    <row r="3866" spans="1:4" x14ac:dyDescent="0.25">
      <c r="A3866" s="4" t="str">
        <f>HYPERLINK("http://www.autodoc.ru/Web/price/art/KAOPT119C0L?analog=on","KAOPT119C0L")</f>
        <v>KAOPT119C0L</v>
      </c>
      <c r="B3866" s="1" t="s">
        <v>6033</v>
      </c>
      <c r="C3866" s="1" t="s">
        <v>627</v>
      </c>
      <c r="D3866" t="s">
        <v>6034</v>
      </c>
    </row>
    <row r="3867" spans="1:4" x14ac:dyDescent="0.25">
      <c r="A3867" s="4" t="str">
        <f>HYPERLINK("http://www.autodoc.ru/Web/price/art/KAOPT119C0R?analog=on","KAOPT119C0R")</f>
        <v>KAOPT119C0R</v>
      </c>
      <c r="B3867" s="1" t="s">
        <v>6035</v>
      </c>
      <c r="C3867" s="1" t="s">
        <v>627</v>
      </c>
      <c r="D3867" t="s">
        <v>6036</v>
      </c>
    </row>
    <row r="3868" spans="1:4" x14ac:dyDescent="0.25">
      <c r="A3868" s="4" t="str">
        <f>HYPERLINK("http://www.autodoc.ru/Web/price/art/HNSON10930?analog=on","HNSON10930")</f>
        <v>HNSON10930</v>
      </c>
      <c r="B3868" s="1" t="s">
        <v>4564</v>
      </c>
      <c r="C3868" s="1" t="s">
        <v>1181</v>
      </c>
      <c r="D3868" t="s">
        <v>4565</v>
      </c>
    </row>
    <row r="3869" spans="1:4" x14ac:dyDescent="0.25">
      <c r="A3869" s="4" t="str">
        <f>HYPERLINK("http://www.autodoc.ru/Web/price/art/KAOPT119D0?analog=on","KAOPT119D0")</f>
        <v>KAOPT119D0</v>
      </c>
      <c r="B3869" s="1" t="s">
        <v>6037</v>
      </c>
      <c r="C3869" s="1" t="s">
        <v>627</v>
      </c>
      <c r="D3869" t="s">
        <v>6038</v>
      </c>
    </row>
    <row r="3870" spans="1:4" x14ac:dyDescent="0.25">
      <c r="A3870" s="4" t="str">
        <f>HYPERLINK("http://www.autodoc.ru/Web/price/art/KAOPT119E0?analog=on","KAOPT119E0")</f>
        <v>KAOPT119E0</v>
      </c>
      <c r="B3870" s="1" t="s">
        <v>6039</v>
      </c>
      <c r="C3870" s="1" t="s">
        <v>627</v>
      </c>
      <c r="D3870" t="s">
        <v>6040</v>
      </c>
    </row>
    <row r="3871" spans="1:4" x14ac:dyDescent="0.25">
      <c r="A3871" s="4" t="str">
        <f>HYPERLINK("http://www.autodoc.ru/Web/price/art/KAOPT119F0P?analog=on","KAOPT119F0P")</f>
        <v>KAOPT119F0P</v>
      </c>
      <c r="B3871" s="1" t="s">
        <v>6041</v>
      </c>
      <c r="C3871" s="1" t="s">
        <v>627</v>
      </c>
      <c r="D3871" t="s">
        <v>6042</v>
      </c>
    </row>
    <row r="3872" spans="1:4" x14ac:dyDescent="0.25">
      <c r="A3872" s="3" t="s">
        <v>6043</v>
      </c>
      <c r="B3872" s="3"/>
      <c r="C3872" s="3"/>
      <c r="D3872" s="3"/>
    </row>
    <row r="3873" spans="1:4" x14ac:dyDescent="0.25">
      <c r="A3873" s="4" t="str">
        <f>HYPERLINK("http://www.autodoc.ru/Web/price/art/KAOPT18000L?analog=on","KAOPT18000L")</f>
        <v>KAOPT18000L</v>
      </c>
      <c r="B3873" s="1" t="s">
        <v>6044</v>
      </c>
      <c r="C3873" s="1" t="s">
        <v>2457</v>
      </c>
      <c r="D3873" t="s">
        <v>6045</v>
      </c>
    </row>
    <row r="3874" spans="1:4" x14ac:dyDescent="0.25">
      <c r="A3874" s="4" t="str">
        <f>HYPERLINK("http://www.autodoc.ru/Web/price/art/KAOPT18000R?analog=on","KAOPT18000R")</f>
        <v>KAOPT18000R</v>
      </c>
      <c r="B3874" s="1" t="s">
        <v>6046</v>
      </c>
      <c r="C3874" s="1" t="s">
        <v>2457</v>
      </c>
      <c r="D3874" t="s">
        <v>6047</v>
      </c>
    </row>
    <row r="3875" spans="1:4" x14ac:dyDescent="0.25">
      <c r="A3875" s="4" t="str">
        <f>HYPERLINK("http://www.autodoc.ru/Web/price/art/KAOPT16001L?analog=on","KAOPT16001L")</f>
        <v>KAOPT16001L</v>
      </c>
      <c r="B3875" s="1" t="s">
        <v>6048</v>
      </c>
      <c r="C3875" s="1" t="s">
        <v>2014</v>
      </c>
      <c r="D3875" t="s">
        <v>6049</v>
      </c>
    </row>
    <row r="3876" spans="1:4" x14ac:dyDescent="0.25">
      <c r="A3876" s="4" t="str">
        <f>HYPERLINK("http://www.autodoc.ru/Web/price/art/KAOPT16001R?analog=on","KAOPT16001R")</f>
        <v>KAOPT16001R</v>
      </c>
      <c r="B3876" s="1" t="s">
        <v>6050</v>
      </c>
      <c r="C3876" s="1" t="s">
        <v>2014</v>
      </c>
      <c r="D3876" t="s">
        <v>6051</v>
      </c>
    </row>
    <row r="3877" spans="1:4" x14ac:dyDescent="0.25">
      <c r="A3877" s="4" t="str">
        <f>HYPERLINK("http://www.autodoc.ru/Web/price/art/KAOPT16002L?analog=on","KAOPT16002L")</f>
        <v>KAOPT16002L</v>
      </c>
      <c r="B3877" s="1" t="s">
        <v>6048</v>
      </c>
      <c r="C3877" s="1" t="s">
        <v>2014</v>
      </c>
      <c r="D3877" t="s">
        <v>6045</v>
      </c>
    </row>
    <row r="3878" spans="1:4" x14ac:dyDescent="0.25">
      <c r="A3878" s="4" t="str">
        <f>HYPERLINK("http://www.autodoc.ru/Web/price/art/KAOPT16002R?analog=on","KAOPT16002R")</f>
        <v>KAOPT16002R</v>
      </c>
      <c r="B3878" s="1" t="s">
        <v>6050</v>
      </c>
      <c r="C3878" s="1" t="s">
        <v>2014</v>
      </c>
      <c r="D3878" t="s">
        <v>6047</v>
      </c>
    </row>
    <row r="3879" spans="1:4" x14ac:dyDescent="0.25">
      <c r="A3879" s="4" t="str">
        <f>HYPERLINK("http://www.autodoc.ru/Web/price/art/KAOPT18040L?analog=on","KAOPT18040L")</f>
        <v>KAOPT18040L</v>
      </c>
      <c r="B3879" s="1" t="s">
        <v>6052</v>
      </c>
      <c r="C3879" s="1" t="s">
        <v>2457</v>
      </c>
      <c r="D3879" t="s">
        <v>6053</v>
      </c>
    </row>
    <row r="3880" spans="1:4" x14ac:dyDescent="0.25">
      <c r="A3880" s="4" t="str">
        <f>HYPERLINK("http://www.autodoc.ru/Web/price/art/KAOPT18040R?analog=on","KAOPT18040R")</f>
        <v>KAOPT18040R</v>
      </c>
      <c r="B3880" s="1" t="s">
        <v>6054</v>
      </c>
      <c r="C3880" s="1" t="s">
        <v>2457</v>
      </c>
      <c r="D3880" t="s">
        <v>6055</v>
      </c>
    </row>
    <row r="3881" spans="1:4" x14ac:dyDescent="0.25">
      <c r="A3881" s="4" t="str">
        <f>HYPERLINK("http://www.autodoc.ru/Web/price/art/KAOPT18050L?analog=on","KAOPT18050L")</f>
        <v>KAOPT18050L</v>
      </c>
      <c r="B3881" s="1" t="s">
        <v>6056</v>
      </c>
      <c r="C3881" s="1" t="s">
        <v>2457</v>
      </c>
      <c r="D3881" t="s">
        <v>6057</v>
      </c>
    </row>
    <row r="3882" spans="1:4" x14ac:dyDescent="0.25">
      <c r="A3882" s="4" t="str">
        <f>HYPERLINK("http://www.autodoc.ru/Web/price/art/KAOPT18050R?analog=on","KAOPT18050R")</f>
        <v>KAOPT18050R</v>
      </c>
      <c r="B3882" s="1" t="s">
        <v>6058</v>
      </c>
      <c r="C3882" s="1" t="s">
        <v>2457</v>
      </c>
      <c r="D3882" t="s">
        <v>6059</v>
      </c>
    </row>
    <row r="3883" spans="1:4" x14ac:dyDescent="0.25">
      <c r="A3883" s="4" t="str">
        <f>HYPERLINK("http://www.autodoc.ru/Web/price/art/KAOPT16070L?analog=on","KAOPT16070L")</f>
        <v>KAOPT16070L</v>
      </c>
      <c r="B3883" s="1" t="s">
        <v>6060</v>
      </c>
      <c r="C3883" s="1" t="s">
        <v>2014</v>
      </c>
      <c r="D3883" t="s">
        <v>5923</v>
      </c>
    </row>
    <row r="3884" spans="1:4" x14ac:dyDescent="0.25">
      <c r="A3884" s="4" t="str">
        <f>HYPERLINK("http://www.autodoc.ru/Web/price/art/KAOPT16070R?analog=on","KAOPT16070R")</f>
        <v>KAOPT16070R</v>
      </c>
      <c r="B3884" s="1" t="s">
        <v>6061</v>
      </c>
      <c r="C3884" s="1" t="s">
        <v>2014</v>
      </c>
      <c r="D3884" t="s">
        <v>5925</v>
      </c>
    </row>
    <row r="3885" spans="1:4" x14ac:dyDescent="0.25">
      <c r="A3885" s="4" t="str">
        <f>HYPERLINK("http://www.autodoc.ru/Web/price/art/KAOPT16100?analog=on","KAOPT16100")</f>
        <v>KAOPT16100</v>
      </c>
      <c r="B3885" s="1" t="s">
        <v>6062</v>
      </c>
      <c r="C3885" s="1" t="s">
        <v>2014</v>
      </c>
      <c r="D3885" t="s">
        <v>5929</v>
      </c>
    </row>
    <row r="3886" spans="1:4" x14ac:dyDescent="0.25">
      <c r="A3886" s="4" t="str">
        <f>HYPERLINK("http://www.autodoc.ru/Web/price/art/KAOPT18100?analog=on","KAOPT18100")</f>
        <v>KAOPT18100</v>
      </c>
      <c r="B3886" s="1" t="s">
        <v>6063</v>
      </c>
      <c r="C3886" s="1" t="s">
        <v>2457</v>
      </c>
      <c r="D3886" t="s">
        <v>5929</v>
      </c>
    </row>
    <row r="3887" spans="1:4" x14ac:dyDescent="0.25">
      <c r="A3887" s="4" t="str">
        <f>HYPERLINK("http://www.autodoc.ru/Web/price/art/KAOPT18160?analog=on","KAOPT18160")</f>
        <v>KAOPT18160</v>
      </c>
      <c r="B3887" s="1" t="s">
        <v>6064</v>
      </c>
      <c r="C3887" s="1" t="s">
        <v>2457</v>
      </c>
      <c r="D3887" t="s">
        <v>5933</v>
      </c>
    </row>
    <row r="3888" spans="1:4" x14ac:dyDescent="0.25">
      <c r="A3888" s="4" t="str">
        <f>HYPERLINK("http://www.autodoc.ru/Web/price/art/KAOPT16160?analog=on","KAOPT16160")</f>
        <v>KAOPT16160</v>
      </c>
      <c r="B3888" s="1" t="s">
        <v>6065</v>
      </c>
      <c r="C3888" s="1" t="s">
        <v>2014</v>
      </c>
      <c r="D3888" t="s">
        <v>5933</v>
      </c>
    </row>
    <row r="3889" spans="1:4" x14ac:dyDescent="0.25">
      <c r="A3889" s="4" t="str">
        <f>HYPERLINK("http://www.autodoc.ru/Web/price/art/KAOPT16170L?analog=on","KAOPT16170L")</f>
        <v>KAOPT16170L</v>
      </c>
      <c r="B3889" s="1" t="s">
        <v>6066</v>
      </c>
      <c r="C3889" s="1" t="s">
        <v>2014</v>
      </c>
      <c r="D3889" t="s">
        <v>6067</v>
      </c>
    </row>
    <row r="3890" spans="1:4" x14ac:dyDescent="0.25">
      <c r="A3890" s="4" t="str">
        <f>HYPERLINK("http://www.autodoc.ru/Web/price/art/KAOPT16170R?analog=on","KAOPT16170R")</f>
        <v>KAOPT16170R</v>
      </c>
      <c r="B3890" s="1" t="s">
        <v>6068</v>
      </c>
      <c r="C3890" s="1" t="s">
        <v>2014</v>
      </c>
      <c r="D3890" t="s">
        <v>6069</v>
      </c>
    </row>
    <row r="3891" spans="1:4" x14ac:dyDescent="0.25">
      <c r="A3891" s="4" t="str">
        <f>HYPERLINK("http://www.autodoc.ru/Web/price/art/KAOPT16190?analog=on","KAOPT16190")</f>
        <v>KAOPT16190</v>
      </c>
      <c r="B3891" s="1" t="s">
        <v>6070</v>
      </c>
      <c r="C3891" s="1" t="s">
        <v>2014</v>
      </c>
      <c r="D3891" t="s">
        <v>5936</v>
      </c>
    </row>
    <row r="3892" spans="1:4" x14ac:dyDescent="0.25">
      <c r="A3892" s="4" t="str">
        <f>HYPERLINK("http://www.autodoc.ru/Web/price/art/KAOPT18190?analog=on","KAOPT18190")</f>
        <v>KAOPT18190</v>
      </c>
      <c r="B3892" s="1" t="s">
        <v>6071</v>
      </c>
      <c r="C3892" s="1" t="s">
        <v>2457</v>
      </c>
      <c r="D3892" t="s">
        <v>5936</v>
      </c>
    </row>
    <row r="3893" spans="1:4" x14ac:dyDescent="0.25">
      <c r="A3893" s="4" t="str">
        <f>HYPERLINK("http://www.autodoc.ru/Web/price/art/KAOPT18191L?analog=on","KAOPT18191L")</f>
        <v>KAOPT18191L</v>
      </c>
      <c r="B3893" s="1" t="s">
        <v>6072</v>
      </c>
      <c r="C3893" s="1" t="s">
        <v>2457</v>
      </c>
      <c r="D3893" t="s">
        <v>5947</v>
      </c>
    </row>
    <row r="3894" spans="1:4" x14ac:dyDescent="0.25">
      <c r="A3894" s="4" t="str">
        <f>HYPERLINK("http://www.autodoc.ru/Web/price/art/KAOPT18191R?analog=on","KAOPT18191R")</f>
        <v>KAOPT18191R</v>
      </c>
      <c r="B3894" s="1" t="s">
        <v>6073</v>
      </c>
      <c r="C3894" s="1" t="s">
        <v>2457</v>
      </c>
      <c r="D3894" t="s">
        <v>5949</v>
      </c>
    </row>
    <row r="3895" spans="1:4" x14ac:dyDescent="0.25">
      <c r="A3895" s="4" t="str">
        <f>HYPERLINK("http://www.autodoc.ru/Web/price/art/KAOPT16191?analog=on","KAOPT16191")</f>
        <v>KAOPT16191</v>
      </c>
      <c r="B3895" s="1" t="s">
        <v>6074</v>
      </c>
      <c r="C3895" s="1" t="s">
        <v>2014</v>
      </c>
      <c r="D3895" t="s">
        <v>6075</v>
      </c>
    </row>
    <row r="3896" spans="1:4" x14ac:dyDescent="0.25">
      <c r="A3896" s="4" t="str">
        <f>HYPERLINK("http://www.autodoc.ru/Web/price/art/KAOPT16240?analog=on","KAOPT16240")</f>
        <v>KAOPT16240</v>
      </c>
      <c r="B3896" s="1" t="s">
        <v>6076</v>
      </c>
      <c r="C3896" s="1" t="s">
        <v>2014</v>
      </c>
      <c r="D3896" t="s">
        <v>5953</v>
      </c>
    </row>
    <row r="3897" spans="1:4" x14ac:dyDescent="0.25">
      <c r="A3897" s="4" t="str">
        <f>HYPERLINK("http://www.autodoc.ru/Web/price/art/KAOPT16270L?analog=on","KAOPT16270L")</f>
        <v>KAOPT16270L</v>
      </c>
      <c r="B3897" s="1" t="s">
        <v>6077</v>
      </c>
      <c r="C3897" s="1" t="s">
        <v>2014</v>
      </c>
      <c r="D3897" t="s">
        <v>6078</v>
      </c>
    </row>
    <row r="3898" spans="1:4" x14ac:dyDescent="0.25">
      <c r="A3898" s="4" t="str">
        <f>HYPERLINK("http://www.autodoc.ru/Web/price/art/KAOPT16270R?analog=on","KAOPT16270R")</f>
        <v>KAOPT16270R</v>
      </c>
      <c r="B3898" s="1" t="s">
        <v>6079</v>
      </c>
      <c r="C3898" s="1" t="s">
        <v>2014</v>
      </c>
      <c r="D3898" t="s">
        <v>6080</v>
      </c>
    </row>
    <row r="3899" spans="1:4" x14ac:dyDescent="0.25">
      <c r="A3899" s="4" t="str">
        <f>HYPERLINK("http://www.autodoc.ru/Web/price/art/KAOPT16300L?analog=on","KAOPT16300L")</f>
        <v>KAOPT16300L</v>
      </c>
      <c r="B3899" s="1" t="s">
        <v>6081</v>
      </c>
      <c r="C3899" s="1" t="s">
        <v>2014</v>
      </c>
      <c r="D3899" t="s">
        <v>5960</v>
      </c>
    </row>
    <row r="3900" spans="1:4" x14ac:dyDescent="0.25">
      <c r="A3900" s="4" t="str">
        <f>HYPERLINK("http://www.autodoc.ru/Web/price/art/KAOPT16300R?analog=on","KAOPT16300R")</f>
        <v>KAOPT16300R</v>
      </c>
      <c r="B3900" s="1" t="s">
        <v>6082</v>
      </c>
      <c r="C3900" s="1" t="s">
        <v>2014</v>
      </c>
      <c r="D3900" t="s">
        <v>5963</v>
      </c>
    </row>
    <row r="3901" spans="1:4" x14ac:dyDescent="0.25">
      <c r="A3901" s="4" t="str">
        <f>HYPERLINK("http://www.autodoc.ru/Web/price/art/KAOPT16330?analog=on","KAOPT16330")</f>
        <v>KAOPT16330</v>
      </c>
      <c r="B3901" s="1" t="s">
        <v>6083</v>
      </c>
      <c r="C3901" s="1" t="s">
        <v>2014</v>
      </c>
      <c r="D3901" t="s">
        <v>6084</v>
      </c>
    </row>
    <row r="3902" spans="1:4" x14ac:dyDescent="0.25">
      <c r="A3902" s="4" t="str">
        <f>HYPERLINK("http://www.autodoc.ru/Web/price/art/KAOPT16380?analog=on","KAOPT16380")</f>
        <v>KAOPT16380</v>
      </c>
      <c r="B3902" s="1" t="s">
        <v>6085</v>
      </c>
      <c r="C3902" s="1" t="s">
        <v>2014</v>
      </c>
      <c r="D3902" t="s">
        <v>5969</v>
      </c>
    </row>
    <row r="3903" spans="1:4" x14ac:dyDescent="0.25">
      <c r="A3903" s="4" t="str">
        <f>HYPERLINK("http://www.autodoc.ru/Web/price/art/KAOPT16400L?analog=on","KAOPT16400L")</f>
        <v>KAOPT16400L</v>
      </c>
      <c r="B3903" s="1" t="s">
        <v>6086</v>
      </c>
      <c r="C3903" s="1" t="s">
        <v>2014</v>
      </c>
      <c r="D3903" t="s">
        <v>6087</v>
      </c>
    </row>
    <row r="3904" spans="1:4" x14ac:dyDescent="0.25">
      <c r="A3904" s="4" t="str">
        <f>HYPERLINK("http://www.autodoc.ru/Web/price/art/KAOPT16400R?analog=on","KAOPT16400R")</f>
        <v>KAOPT16400R</v>
      </c>
      <c r="B3904" s="1" t="s">
        <v>6088</v>
      </c>
      <c r="C3904" s="1" t="s">
        <v>2014</v>
      </c>
      <c r="D3904" t="s">
        <v>6089</v>
      </c>
    </row>
    <row r="3905" spans="1:4" x14ac:dyDescent="0.25">
      <c r="A3905" s="4" t="str">
        <f>HYPERLINK("http://www.autodoc.ru/Web/price/art/KAOPT16450L?analog=on","KAOPT16450L")</f>
        <v>KAOPT16450L</v>
      </c>
      <c r="B3905" s="1" t="s">
        <v>6090</v>
      </c>
      <c r="C3905" s="1" t="s">
        <v>2014</v>
      </c>
      <c r="D3905" t="s">
        <v>6091</v>
      </c>
    </row>
    <row r="3906" spans="1:4" x14ac:dyDescent="0.25">
      <c r="A3906" s="4" t="str">
        <f>HYPERLINK("http://www.autodoc.ru/Web/price/art/KAOPT16450R?analog=on","KAOPT16450R")</f>
        <v>KAOPT16450R</v>
      </c>
      <c r="B3906" s="1" t="s">
        <v>6092</v>
      </c>
      <c r="C3906" s="1" t="s">
        <v>2014</v>
      </c>
      <c r="D3906" t="s">
        <v>6093</v>
      </c>
    </row>
    <row r="3907" spans="1:4" x14ac:dyDescent="0.25">
      <c r="A3907" s="4" t="str">
        <f>HYPERLINK("http://www.autodoc.ru/Web/price/art/KAOPT184J0?analog=on","KAOPT184J0")</f>
        <v>KAOPT184J0</v>
      </c>
      <c r="B3907" s="1" t="s">
        <v>6094</v>
      </c>
      <c r="C3907" s="1" t="s">
        <v>2457</v>
      </c>
      <c r="D3907" t="s">
        <v>6095</v>
      </c>
    </row>
    <row r="3908" spans="1:4" x14ac:dyDescent="0.25">
      <c r="A3908" s="4" t="str">
        <f>HYPERLINK("http://www.autodoc.ru/Web/price/art/KAOPT16600?analog=on","KAOPT16600")</f>
        <v>KAOPT16600</v>
      </c>
      <c r="B3908" s="1" t="s">
        <v>6096</v>
      </c>
      <c r="C3908" s="1" t="s">
        <v>2014</v>
      </c>
      <c r="D3908" t="s">
        <v>5991</v>
      </c>
    </row>
    <row r="3909" spans="1:4" x14ac:dyDescent="0.25">
      <c r="A3909" s="4" t="str">
        <f>HYPERLINK("http://www.autodoc.ru/Web/price/art/KAOPT18640?analog=on","KAOPT18640")</f>
        <v>KAOPT18640</v>
      </c>
      <c r="B3909" s="1" t="s">
        <v>6097</v>
      </c>
      <c r="C3909" s="1" t="s">
        <v>2457</v>
      </c>
      <c r="D3909" t="s">
        <v>6098</v>
      </c>
    </row>
    <row r="3910" spans="1:4" x14ac:dyDescent="0.25">
      <c r="A3910" s="4" t="str">
        <f>HYPERLINK("http://www.autodoc.ru/Web/price/art/KAOPT16640?analog=on","KAOPT16640")</f>
        <v>KAOPT16640</v>
      </c>
      <c r="B3910" s="1" t="s">
        <v>6099</v>
      </c>
      <c r="C3910" s="1" t="s">
        <v>2014</v>
      </c>
      <c r="D3910" t="s">
        <v>6098</v>
      </c>
    </row>
    <row r="3911" spans="1:4" x14ac:dyDescent="0.25">
      <c r="A3911" s="4" t="str">
        <f>HYPERLINK("http://www.autodoc.ru/Web/price/art/KAOPT18641?analog=on","KAOPT18641")</f>
        <v>KAOPT18641</v>
      </c>
      <c r="B3911" s="1" t="s">
        <v>6100</v>
      </c>
      <c r="C3911" s="1" t="s">
        <v>2457</v>
      </c>
      <c r="D3911" t="s">
        <v>6101</v>
      </c>
    </row>
    <row r="3912" spans="1:4" x14ac:dyDescent="0.25">
      <c r="A3912" s="4" t="str">
        <f>HYPERLINK("http://www.autodoc.ru/Web/price/art/KAOPT18700?analog=on","KAOPT18700")</f>
        <v>KAOPT18700</v>
      </c>
      <c r="B3912" s="1" t="s">
        <v>6102</v>
      </c>
      <c r="C3912" s="1" t="s">
        <v>2457</v>
      </c>
      <c r="D3912" t="s">
        <v>6005</v>
      </c>
    </row>
    <row r="3913" spans="1:4" x14ac:dyDescent="0.25">
      <c r="A3913" s="4" t="str">
        <f>HYPERLINK("http://www.autodoc.ru/Web/price/art/KACET18740L?analog=on","KACET18740L")</f>
        <v>KACET18740L</v>
      </c>
      <c r="B3913" s="1" t="s">
        <v>6103</v>
      </c>
      <c r="C3913" s="1" t="s">
        <v>2457</v>
      </c>
      <c r="D3913" t="s">
        <v>5482</v>
      </c>
    </row>
    <row r="3914" spans="1:4" x14ac:dyDescent="0.25">
      <c r="A3914" s="4" t="str">
        <f>HYPERLINK("http://www.autodoc.ru/Web/price/art/KACET18740R?analog=on","KACET18740R")</f>
        <v>KACET18740R</v>
      </c>
      <c r="B3914" s="1" t="s">
        <v>6104</v>
      </c>
      <c r="C3914" s="1" t="s">
        <v>2457</v>
      </c>
      <c r="D3914" t="s">
        <v>5486</v>
      </c>
    </row>
    <row r="3915" spans="1:4" x14ac:dyDescent="0.25">
      <c r="A3915" s="4" t="str">
        <f>HYPERLINK("http://www.autodoc.ru/Web/price/art/KAOPT16740L?analog=on","KAOPT16740L")</f>
        <v>KAOPT16740L</v>
      </c>
      <c r="B3915" s="1" t="s">
        <v>6105</v>
      </c>
      <c r="C3915" s="1" t="s">
        <v>2014</v>
      </c>
      <c r="D3915" t="s">
        <v>6015</v>
      </c>
    </row>
    <row r="3916" spans="1:4" x14ac:dyDescent="0.25">
      <c r="A3916" s="4" t="str">
        <f>HYPERLINK("http://www.autodoc.ru/Web/price/art/KAOPT16740R?analog=on","KAOPT16740R")</f>
        <v>KAOPT16740R</v>
      </c>
      <c r="B3916" s="1" t="s">
        <v>6106</v>
      </c>
      <c r="C3916" s="1" t="s">
        <v>2014</v>
      </c>
      <c r="D3916" t="s">
        <v>6016</v>
      </c>
    </row>
    <row r="3917" spans="1:4" x14ac:dyDescent="0.25">
      <c r="A3917" s="4" t="str">
        <f>HYPERLINK("http://www.autodoc.ru/Web/price/art/KACET18750L?analog=on","KACET18750L")</f>
        <v>KACET18750L</v>
      </c>
      <c r="B3917" s="1" t="s">
        <v>6107</v>
      </c>
      <c r="C3917" s="1" t="s">
        <v>2457</v>
      </c>
      <c r="D3917" t="s">
        <v>5613</v>
      </c>
    </row>
    <row r="3918" spans="1:4" x14ac:dyDescent="0.25">
      <c r="A3918" s="4" t="str">
        <f>HYPERLINK("http://www.autodoc.ru/Web/price/art/KACET18750R?analog=on","KACET18750R")</f>
        <v>KACET18750R</v>
      </c>
      <c r="B3918" s="1" t="s">
        <v>6108</v>
      </c>
      <c r="C3918" s="1" t="s">
        <v>2457</v>
      </c>
      <c r="D3918" t="s">
        <v>5615</v>
      </c>
    </row>
    <row r="3919" spans="1:4" x14ac:dyDescent="0.25">
      <c r="A3919" s="4" t="str">
        <f>HYPERLINK("http://www.autodoc.ru/Web/price/art/KAOPT16750L?analog=on","KAOPT16750L")</f>
        <v>KAOPT16750L</v>
      </c>
      <c r="B3919" s="1" t="s">
        <v>6109</v>
      </c>
      <c r="C3919" s="1" t="s">
        <v>2014</v>
      </c>
      <c r="D3919" t="s">
        <v>6022</v>
      </c>
    </row>
    <row r="3920" spans="1:4" x14ac:dyDescent="0.25">
      <c r="A3920" s="4" t="str">
        <f>HYPERLINK("http://www.autodoc.ru/Web/price/art/KAOPT16750R?analog=on","KAOPT16750R")</f>
        <v>KAOPT16750R</v>
      </c>
      <c r="B3920" s="1" t="s">
        <v>6110</v>
      </c>
      <c r="C3920" s="1" t="s">
        <v>2014</v>
      </c>
      <c r="D3920" t="s">
        <v>6024</v>
      </c>
    </row>
    <row r="3921" spans="1:4" x14ac:dyDescent="0.25">
      <c r="A3921" s="4" t="str">
        <f>HYPERLINK("http://www.autodoc.ru/Web/price/art/KAOPT169F0P?analog=on","KAOPT169F0P")</f>
        <v>KAOPT169F0P</v>
      </c>
      <c r="B3921" s="1" t="s">
        <v>6111</v>
      </c>
      <c r="C3921" s="1" t="s">
        <v>2014</v>
      </c>
      <c r="D3921" t="s">
        <v>6042</v>
      </c>
    </row>
    <row r="3922" spans="1:4" x14ac:dyDescent="0.25">
      <c r="A3922" s="3" t="s">
        <v>6112</v>
      </c>
      <c r="B3922" s="3"/>
      <c r="C3922" s="3"/>
      <c r="D3922" s="3"/>
    </row>
    <row r="3923" spans="1:4" x14ac:dyDescent="0.25">
      <c r="A3923" s="4" t="str">
        <f>HYPERLINK("http://www.autodoc.ru/Web/price/art/KAPIC04000L?analog=on","KAPIC04000L")</f>
        <v>KAPIC04000L</v>
      </c>
      <c r="B3923" s="1" t="s">
        <v>6113</v>
      </c>
      <c r="C3923" s="1" t="s">
        <v>92</v>
      </c>
      <c r="D3923" t="s">
        <v>6114</v>
      </c>
    </row>
    <row r="3924" spans="1:4" x14ac:dyDescent="0.25">
      <c r="A3924" s="4" t="str">
        <f>HYPERLINK("http://www.autodoc.ru/Web/price/art/KAPIC04000R?analog=on","KAPIC04000R")</f>
        <v>KAPIC04000R</v>
      </c>
      <c r="B3924" s="1" t="s">
        <v>6115</v>
      </c>
      <c r="C3924" s="1" t="s">
        <v>92</v>
      </c>
      <c r="D3924" t="s">
        <v>6116</v>
      </c>
    </row>
    <row r="3925" spans="1:4" x14ac:dyDescent="0.25">
      <c r="A3925" s="4" t="str">
        <f>HYPERLINK("http://www.autodoc.ru/Web/price/art/KAPIC04001L?analog=on","KAPIC04001L")</f>
        <v>KAPIC04001L</v>
      </c>
      <c r="B3925" s="1" t="s">
        <v>6113</v>
      </c>
      <c r="C3925" s="1" t="s">
        <v>92</v>
      </c>
      <c r="D3925" t="s">
        <v>6117</v>
      </c>
    </row>
    <row r="3926" spans="1:4" x14ac:dyDescent="0.25">
      <c r="A3926" s="4" t="str">
        <f>HYPERLINK("http://www.autodoc.ru/Web/price/art/KAPIC04001R?analog=on","KAPIC04001R")</f>
        <v>KAPIC04001R</v>
      </c>
      <c r="B3926" s="1" t="s">
        <v>6115</v>
      </c>
      <c r="C3926" s="1" t="s">
        <v>92</v>
      </c>
      <c r="D3926" t="s">
        <v>6118</v>
      </c>
    </row>
    <row r="3927" spans="1:4" x14ac:dyDescent="0.25">
      <c r="A3927" s="4" t="str">
        <f>HYPERLINK("http://www.autodoc.ru/Web/price/art/KAPIC04070L?analog=on","KAPIC04070L")</f>
        <v>KAPIC04070L</v>
      </c>
      <c r="B3927" s="1" t="s">
        <v>6119</v>
      </c>
      <c r="C3927" s="1" t="s">
        <v>92</v>
      </c>
      <c r="D3927" t="s">
        <v>6120</v>
      </c>
    </row>
    <row r="3928" spans="1:4" x14ac:dyDescent="0.25">
      <c r="A3928" s="4" t="str">
        <f>HYPERLINK("http://www.autodoc.ru/Web/price/art/KAPIC04070R?analog=on","KAPIC04070R")</f>
        <v>KAPIC04070R</v>
      </c>
      <c r="B3928" s="1" t="s">
        <v>6121</v>
      </c>
      <c r="C3928" s="1" t="s">
        <v>92</v>
      </c>
      <c r="D3928" t="s">
        <v>6122</v>
      </c>
    </row>
    <row r="3929" spans="1:4" x14ac:dyDescent="0.25">
      <c r="A3929" s="4" t="str">
        <f>HYPERLINK("http://www.autodoc.ru/Web/price/art/KAPIC04071N?analog=on","KAPIC04071N")</f>
        <v>KAPIC04071N</v>
      </c>
      <c r="B3929" s="1" t="s">
        <v>6123</v>
      </c>
      <c r="C3929" s="1" t="s">
        <v>92</v>
      </c>
      <c r="D3929" t="s">
        <v>6124</v>
      </c>
    </row>
    <row r="3930" spans="1:4" x14ac:dyDescent="0.25">
      <c r="A3930" s="4" t="str">
        <f>HYPERLINK("http://www.autodoc.ru/Web/price/art/KAPIC04072L?analog=on","KAPIC04072L")</f>
        <v>KAPIC04072L</v>
      </c>
      <c r="B3930" s="1" t="s">
        <v>6119</v>
      </c>
      <c r="C3930" s="1" t="s">
        <v>92</v>
      </c>
      <c r="D3930" t="s">
        <v>6125</v>
      </c>
    </row>
    <row r="3931" spans="1:4" x14ac:dyDescent="0.25">
      <c r="A3931" s="4" t="str">
        <f>HYPERLINK("http://www.autodoc.ru/Web/price/art/KAPIC04072R?analog=on","KAPIC04072R")</f>
        <v>KAPIC04072R</v>
      </c>
      <c r="B3931" s="1" t="s">
        <v>6121</v>
      </c>
      <c r="C3931" s="1" t="s">
        <v>92</v>
      </c>
      <c r="D3931" t="s">
        <v>6126</v>
      </c>
    </row>
    <row r="3932" spans="1:4" x14ac:dyDescent="0.25">
      <c r="A3932" s="4" t="str">
        <f>HYPERLINK("http://www.autodoc.ru/Web/price/art/KAPIC04160?analog=on","KAPIC04160")</f>
        <v>KAPIC04160</v>
      </c>
      <c r="B3932" s="1" t="s">
        <v>6127</v>
      </c>
      <c r="C3932" s="1" t="s">
        <v>92</v>
      </c>
      <c r="D3932" t="s">
        <v>6128</v>
      </c>
    </row>
    <row r="3933" spans="1:4" x14ac:dyDescent="0.25">
      <c r="A3933" s="4" t="str">
        <f>HYPERLINK("http://www.autodoc.ru/Web/price/art/KAPIC04240?analog=on","KAPIC04240")</f>
        <v>KAPIC04240</v>
      </c>
      <c r="B3933" s="1" t="s">
        <v>6129</v>
      </c>
      <c r="C3933" s="1" t="s">
        <v>394</v>
      </c>
      <c r="D3933" t="s">
        <v>6130</v>
      </c>
    </row>
    <row r="3934" spans="1:4" x14ac:dyDescent="0.25">
      <c r="A3934" s="4" t="str">
        <f>HYPERLINK("http://www.autodoc.ru/Web/price/art/KAPIC04241?analog=on","KAPIC04241")</f>
        <v>KAPIC04241</v>
      </c>
      <c r="B3934" s="1" t="s">
        <v>6129</v>
      </c>
      <c r="C3934" s="1" t="s">
        <v>394</v>
      </c>
      <c r="D3934" t="s">
        <v>6131</v>
      </c>
    </row>
    <row r="3935" spans="1:4" x14ac:dyDescent="0.25">
      <c r="A3935" s="4" t="str">
        <f>HYPERLINK("http://www.autodoc.ru/Web/price/art/KAPIC04270L?analog=on","KAPIC04270L")</f>
        <v>KAPIC04270L</v>
      </c>
      <c r="B3935" s="1" t="s">
        <v>6132</v>
      </c>
      <c r="C3935" s="1" t="s">
        <v>394</v>
      </c>
      <c r="D3935" t="s">
        <v>6133</v>
      </c>
    </row>
    <row r="3936" spans="1:4" x14ac:dyDescent="0.25">
      <c r="A3936" s="4" t="str">
        <f>HYPERLINK("http://www.autodoc.ru/Web/price/art/KAPIC04270R?analog=on","KAPIC04270R")</f>
        <v>KAPIC04270R</v>
      </c>
      <c r="B3936" s="1" t="s">
        <v>6134</v>
      </c>
      <c r="C3936" s="1" t="s">
        <v>394</v>
      </c>
      <c r="D3936" t="s">
        <v>6135</v>
      </c>
    </row>
    <row r="3937" spans="1:4" x14ac:dyDescent="0.25">
      <c r="A3937" s="4" t="str">
        <f>HYPERLINK("http://www.autodoc.ru/Web/price/art/HNGEZ03280Z?analog=on","HNGEZ03280Z")</f>
        <v>HNGEZ03280Z</v>
      </c>
      <c r="B3937" s="1" t="s">
        <v>2844</v>
      </c>
      <c r="C3937" s="1" t="s">
        <v>1376</v>
      </c>
      <c r="D3937" t="s">
        <v>2845</v>
      </c>
    </row>
    <row r="3938" spans="1:4" x14ac:dyDescent="0.25">
      <c r="A3938" s="4" t="str">
        <f>HYPERLINK("http://www.autodoc.ru/Web/price/art/KAPIC04300L?analog=on","KAPIC04300L")</f>
        <v>KAPIC04300L</v>
      </c>
      <c r="B3938" s="1" t="s">
        <v>6136</v>
      </c>
      <c r="C3938" s="1" t="s">
        <v>394</v>
      </c>
      <c r="D3938" t="s">
        <v>6137</v>
      </c>
    </row>
    <row r="3939" spans="1:4" x14ac:dyDescent="0.25">
      <c r="A3939" s="4" t="str">
        <f>HYPERLINK("http://www.autodoc.ru/Web/price/art/KAPIC04300R?analog=on","KAPIC04300R")</f>
        <v>KAPIC04300R</v>
      </c>
      <c r="B3939" s="1" t="s">
        <v>6138</v>
      </c>
      <c r="C3939" s="1" t="s">
        <v>394</v>
      </c>
      <c r="D3939" t="s">
        <v>6139</v>
      </c>
    </row>
    <row r="3940" spans="1:4" x14ac:dyDescent="0.25">
      <c r="A3940" s="4" t="str">
        <f>HYPERLINK("http://www.autodoc.ru/Web/price/art/KAPIC04301L?analog=on","KAPIC04301L")</f>
        <v>KAPIC04301L</v>
      </c>
      <c r="B3940" s="1" t="s">
        <v>6136</v>
      </c>
      <c r="C3940" s="1" t="s">
        <v>394</v>
      </c>
      <c r="D3940" t="s">
        <v>6140</v>
      </c>
    </row>
    <row r="3941" spans="1:4" x14ac:dyDescent="0.25">
      <c r="A3941" s="4" t="str">
        <f>HYPERLINK("http://www.autodoc.ru/Web/price/art/KAPIC04301R?analog=on","KAPIC04301R")</f>
        <v>KAPIC04301R</v>
      </c>
      <c r="B3941" s="1" t="s">
        <v>6138</v>
      </c>
      <c r="C3941" s="1" t="s">
        <v>394</v>
      </c>
      <c r="D3941" t="s">
        <v>6141</v>
      </c>
    </row>
    <row r="3942" spans="1:4" x14ac:dyDescent="0.25">
      <c r="A3942" s="4" t="str">
        <f>HYPERLINK("http://www.autodoc.ru/Web/price/art/KAPIC04330?analog=on","KAPIC04330")</f>
        <v>KAPIC04330</v>
      </c>
      <c r="B3942" s="1" t="s">
        <v>6142</v>
      </c>
      <c r="C3942" s="1" t="s">
        <v>394</v>
      </c>
      <c r="D3942" t="s">
        <v>6143</v>
      </c>
    </row>
    <row r="3943" spans="1:4" x14ac:dyDescent="0.25">
      <c r="A3943" s="4" t="str">
        <f>HYPERLINK("http://www.autodoc.ru/Web/price/art/KAPIC04380?analog=on","KAPIC04380")</f>
        <v>KAPIC04380</v>
      </c>
      <c r="B3943" s="1" t="s">
        <v>6144</v>
      </c>
      <c r="C3943" s="1" t="s">
        <v>394</v>
      </c>
      <c r="D3943" t="s">
        <v>6145</v>
      </c>
    </row>
    <row r="3944" spans="1:4" x14ac:dyDescent="0.25">
      <c r="A3944" s="4" t="str">
        <f>HYPERLINK("http://www.autodoc.ru/Web/price/art/KAPIC04480L?analog=on","KAPIC04480L")</f>
        <v>KAPIC04480L</v>
      </c>
      <c r="B3944" s="1" t="s">
        <v>6146</v>
      </c>
      <c r="C3944" s="1" t="s">
        <v>394</v>
      </c>
      <c r="D3944" t="s">
        <v>6147</v>
      </c>
    </row>
    <row r="3945" spans="1:4" x14ac:dyDescent="0.25">
      <c r="A3945" s="4" t="str">
        <f>HYPERLINK("http://www.autodoc.ru/Web/price/art/KAPIC04480R?analog=on","KAPIC04480R")</f>
        <v>KAPIC04480R</v>
      </c>
      <c r="B3945" s="1" t="s">
        <v>6148</v>
      </c>
      <c r="C3945" s="1" t="s">
        <v>394</v>
      </c>
      <c r="D3945" t="s">
        <v>6149</v>
      </c>
    </row>
    <row r="3946" spans="1:4" x14ac:dyDescent="0.25">
      <c r="A3946" s="4" t="str">
        <f>HYPERLINK("http://www.autodoc.ru/Web/price/art/KAPIC04640?analog=on","KAPIC04640")</f>
        <v>KAPIC04640</v>
      </c>
      <c r="B3946" s="1" t="s">
        <v>6150</v>
      </c>
      <c r="C3946" s="1" t="s">
        <v>92</v>
      </c>
      <c r="D3946" t="s">
        <v>6151</v>
      </c>
    </row>
    <row r="3947" spans="1:4" x14ac:dyDescent="0.25">
      <c r="A3947" s="4" t="str">
        <f>HYPERLINK("http://www.autodoc.ru/Web/price/art/KAPIC04700?analog=on","KAPIC04700")</f>
        <v>KAPIC04700</v>
      </c>
      <c r="B3947" s="1" t="s">
        <v>6152</v>
      </c>
      <c r="C3947" s="1" t="s">
        <v>394</v>
      </c>
      <c r="D3947" t="s">
        <v>6153</v>
      </c>
    </row>
    <row r="3948" spans="1:4" x14ac:dyDescent="0.25">
      <c r="A3948" s="4" t="str">
        <f>HYPERLINK("http://www.autodoc.ru/Web/price/art/KAPIC04740L?analog=on","KAPIC04740L")</f>
        <v>KAPIC04740L</v>
      </c>
      <c r="B3948" s="1" t="s">
        <v>6154</v>
      </c>
      <c r="C3948" s="1" t="s">
        <v>394</v>
      </c>
      <c r="D3948" t="s">
        <v>6155</v>
      </c>
    </row>
    <row r="3949" spans="1:4" x14ac:dyDescent="0.25">
      <c r="A3949" s="4" t="str">
        <f>HYPERLINK("http://www.autodoc.ru/Web/price/art/KAPIC04740R?analog=on","KAPIC04740R")</f>
        <v>KAPIC04740R</v>
      </c>
      <c r="B3949" s="1" t="s">
        <v>6156</v>
      </c>
      <c r="C3949" s="1" t="s">
        <v>394</v>
      </c>
      <c r="D3949" t="s">
        <v>6157</v>
      </c>
    </row>
    <row r="3950" spans="1:4" x14ac:dyDescent="0.25">
      <c r="A3950" s="4" t="str">
        <f>HYPERLINK("http://www.autodoc.ru/Web/price/art/KAPIC04741L?analog=on","KAPIC04741L")</f>
        <v>KAPIC04741L</v>
      </c>
      <c r="B3950" s="1" t="s">
        <v>6154</v>
      </c>
      <c r="C3950" s="1" t="s">
        <v>92</v>
      </c>
      <c r="D3950" t="s">
        <v>6158</v>
      </c>
    </row>
    <row r="3951" spans="1:4" x14ac:dyDescent="0.25">
      <c r="A3951" s="4" t="str">
        <f>HYPERLINK("http://www.autodoc.ru/Web/price/art/KAPIC04741R?analog=on","KAPIC04741R")</f>
        <v>KAPIC04741R</v>
      </c>
      <c r="B3951" s="1" t="s">
        <v>6156</v>
      </c>
      <c r="C3951" s="1" t="s">
        <v>92</v>
      </c>
      <c r="D3951" t="s">
        <v>6159</v>
      </c>
    </row>
    <row r="3952" spans="1:4" x14ac:dyDescent="0.25">
      <c r="A3952" s="4" t="str">
        <f>HYPERLINK("http://www.autodoc.ru/Web/price/art/KAPIC04910?analog=on","KAPIC04910")</f>
        <v>KAPIC04910</v>
      </c>
      <c r="B3952" s="1" t="s">
        <v>6160</v>
      </c>
      <c r="C3952" s="1" t="s">
        <v>394</v>
      </c>
      <c r="D3952" t="s">
        <v>6161</v>
      </c>
    </row>
    <row r="3953" spans="1:4" x14ac:dyDescent="0.25">
      <c r="A3953" s="4" t="str">
        <f>HYPERLINK("http://www.autodoc.ru/Web/price/art/KAPIC04930?analog=on","KAPIC04930")</f>
        <v>KAPIC04930</v>
      </c>
      <c r="B3953" s="1" t="s">
        <v>6162</v>
      </c>
      <c r="C3953" s="1" t="s">
        <v>394</v>
      </c>
      <c r="D3953" t="s">
        <v>6163</v>
      </c>
    </row>
    <row r="3954" spans="1:4" x14ac:dyDescent="0.25">
      <c r="A3954" s="4" t="str">
        <f>HYPERLINK("http://www.autodoc.ru/Web/price/art/KAPIC04970?analog=on","KAPIC04970")</f>
        <v>KAPIC04970</v>
      </c>
      <c r="B3954" s="1" t="s">
        <v>6164</v>
      </c>
      <c r="C3954" s="1" t="s">
        <v>92</v>
      </c>
      <c r="D3954" t="s">
        <v>6165</v>
      </c>
    </row>
    <row r="3955" spans="1:4" x14ac:dyDescent="0.25">
      <c r="A3955" s="3" t="s">
        <v>6166</v>
      </c>
      <c r="B3955" s="3"/>
      <c r="C3955" s="3"/>
      <c r="D3955" s="3"/>
    </row>
    <row r="3956" spans="1:4" x14ac:dyDescent="0.25">
      <c r="A3956" s="4" t="str">
        <f>HYPERLINK("http://www.autodoc.ru/Web/price/art/KAPIC08000L?analog=on","KAPIC08000L")</f>
        <v>KAPIC08000L</v>
      </c>
      <c r="B3956" s="1" t="s">
        <v>6167</v>
      </c>
      <c r="C3956" s="1" t="s">
        <v>436</v>
      </c>
      <c r="D3956" t="s">
        <v>6168</v>
      </c>
    </row>
    <row r="3957" spans="1:4" x14ac:dyDescent="0.25">
      <c r="A3957" s="4" t="str">
        <f>HYPERLINK("http://www.autodoc.ru/Web/price/art/KAPIC08000R?analog=on","KAPIC08000R")</f>
        <v>KAPIC08000R</v>
      </c>
      <c r="B3957" s="1" t="s">
        <v>6169</v>
      </c>
      <c r="C3957" s="1" t="s">
        <v>436</v>
      </c>
      <c r="D3957" t="s">
        <v>6170</v>
      </c>
    </row>
    <row r="3958" spans="1:4" x14ac:dyDescent="0.25">
      <c r="A3958" s="4" t="str">
        <f>HYPERLINK("http://www.autodoc.ru/Web/price/art/KAPIC08001L?analog=on","KAPIC08001L")</f>
        <v>KAPIC08001L</v>
      </c>
      <c r="B3958" s="1" t="s">
        <v>6171</v>
      </c>
      <c r="C3958" s="1" t="s">
        <v>436</v>
      </c>
      <c r="D3958" t="s">
        <v>6172</v>
      </c>
    </row>
    <row r="3959" spans="1:4" x14ac:dyDescent="0.25">
      <c r="A3959" s="4" t="str">
        <f>HYPERLINK("http://www.autodoc.ru/Web/price/art/KAPIC08001R?analog=on","KAPIC08001R")</f>
        <v>KAPIC08001R</v>
      </c>
      <c r="B3959" s="1" t="s">
        <v>6173</v>
      </c>
      <c r="C3959" s="1" t="s">
        <v>436</v>
      </c>
      <c r="D3959" t="s">
        <v>6174</v>
      </c>
    </row>
    <row r="3960" spans="1:4" x14ac:dyDescent="0.25">
      <c r="A3960" s="4" t="str">
        <f>HYPERLINK("http://www.autodoc.ru/Web/price/art/KAPIC08002L?analog=on","KAPIC08002L")</f>
        <v>KAPIC08002L</v>
      </c>
      <c r="B3960" s="1" t="s">
        <v>6167</v>
      </c>
      <c r="C3960" s="1" t="s">
        <v>436</v>
      </c>
      <c r="D3960" t="s">
        <v>6117</v>
      </c>
    </row>
    <row r="3961" spans="1:4" x14ac:dyDescent="0.25">
      <c r="A3961" s="4" t="str">
        <f>HYPERLINK("http://www.autodoc.ru/Web/price/art/KAPIC08002R?analog=on","KAPIC08002R")</f>
        <v>KAPIC08002R</v>
      </c>
      <c r="B3961" s="1" t="s">
        <v>6169</v>
      </c>
      <c r="C3961" s="1" t="s">
        <v>436</v>
      </c>
      <c r="D3961" t="s">
        <v>6118</v>
      </c>
    </row>
    <row r="3962" spans="1:4" x14ac:dyDescent="0.25">
      <c r="A3962" s="4" t="str">
        <f>HYPERLINK("http://www.autodoc.ru/Web/price/art/KAPIC08070L?analog=on","KAPIC08070L")</f>
        <v>KAPIC08070L</v>
      </c>
      <c r="B3962" s="1" t="s">
        <v>6175</v>
      </c>
      <c r="C3962" s="1" t="s">
        <v>436</v>
      </c>
      <c r="D3962" t="s">
        <v>6125</v>
      </c>
    </row>
    <row r="3963" spans="1:4" x14ac:dyDescent="0.25">
      <c r="A3963" s="4" t="str">
        <f>HYPERLINK("http://www.autodoc.ru/Web/price/art/KAPIC08070R?analog=on","KAPIC08070R")</f>
        <v>KAPIC08070R</v>
      </c>
      <c r="B3963" s="1" t="s">
        <v>6176</v>
      </c>
      <c r="C3963" s="1" t="s">
        <v>436</v>
      </c>
      <c r="D3963" t="s">
        <v>6126</v>
      </c>
    </row>
    <row r="3964" spans="1:4" x14ac:dyDescent="0.25">
      <c r="A3964" s="4" t="str">
        <f>HYPERLINK("http://www.autodoc.ru/Web/price/art/KAPIC08071N?analog=on","KAPIC08071N")</f>
        <v>KAPIC08071N</v>
      </c>
      <c r="B3964" s="1" t="s">
        <v>6177</v>
      </c>
      <c r="C3964" s="1" t="s">
        <v>436</v>
      </c>
      <c r="D3964" t="s">
        <v>6124</v>
      </c>
    </row>
    <row r="3965" spans="1:4" x14ac:dyDescent="0.25">
      <c r="A3965" s="4" t="str">
        <f>HYPERLINK("http://www.autodoc.ru/Web/price/art/KAPIC08072L?analog=on","KAPIC08072L")</f>
        <v>KAPIC08072L</v>
      </c>
      <c r="B3965" s="1" t="s">
        <v>6175</v>
      </c>
      <c r="C3965" s="1" t="s">
        <v>436</v>
      </c>
      <c r="D3965" t="s">
        <v>6120</v>
      </c>
    </row>
    <row r="3966" spans="1:4" x14ac:dyDescent="0.25">
      <c r="A3966" s="4" t="str">
        <f>HYPERLINK("http://www.autodoc.ru/Web/price/art/KAPIC08072R?analog=on","KAPIC08072R")</f>
        <v>KAPIC08072R</v>
      </c>
      <c r="B3966" s="1" t="s">
        <v>6176</v>
      </c>
      <c r="C3966" s="1" t="s">
        <v>436</v>
      </c>
      <c r="D3966" t="s">
        <v>6122</v>
      </c>
    </row>
    <row r="3967" spans="1:4" x14ac:dyDescent="0.25">
      <c r="A3967" s="4" t="str">
        <f>HYPERLINK("http://www.autodoc.ru/Web/price/art/KAPIC10100?analog=on","KAPIC10100")</f>
        <v>KAPIC10100</v>
      </c>
      <c r="B3967" s="1" t="s">
        <v>6178</v>
      </c>
      <c r="C3967" s="1" t="s">
        <v>1181</v>
      </c>
      <c r="D3967" t="s">
        <v>6179</v>
      </c>
    </row>
    <row r="3968" spans="1:4" x14ac:dyDescent="0.25">
      <c r="A3968" s="4" t="str">
        <f>HYPERLINK("http://www.autodoc.ru/Web/price/art/KAPIC10160?analog=on","KAPIC10160")</f>
        <v>KAPIC10160</v>
      </c>
      <c r="B3968" s="1" t="s">
        <v>6180</v>
      </c>
      <c r="C3968" s="1" t="s">
        <v>1181</v>
      </c>
      <c r="D3968" t="s">
        <v>6128</v>
      </c>
    </row>
    <row r="3969" spans="1:4" x14ac:dyDescent="0.25">
      <c r="A3969" s="4" t="str">
        <f>HYPERLINK("http://www.autodoc.ru/Web/price/art/KAPIC08160?analog=on","KAPIC08160")</f>
        <v>KAPIC08160</v>
      </c>
      <c r="B3969" s="1" t="s">
        <v>6181</v>
      </c>
      <c r="C3969" s="1" t="s">
        <v>436</v>
      </c>
      <c r="D3969" t="s">
        <v>6182</v>
      </c>
    </row>
    <row r="3970" spans="1:4" x14ac:dyDescent="0.25">
      <c r="A3970" s="4" t="str">
        <f>HYPERLINK("http://www.autodoc.ru/Web/price/art/KAPIC08161?analog=on","KAPIC08161")</f>
        <v>KAPIC08161</v>
      </c>
      <c r="B3970" s="1" t="s">
        <v>6183</v>
      </c>
      <c r="C3970" s="1" t="s">
        <v>436</v>
      </c>
      <c r="D3970" t="s">
        <v>6184</v>
      </c>
    </row>
    <row r="3971" spans="1:4" x14ac:dyDescent="0.25">
      <c r="A3971" s="4" t="str">
        <f>HYPERLINK("http://www.autodoc.ru/Web/price/art/KAPIC08240?analog=on","KAPIC08240")</f>
        <v>KAPIC08240</v>
      </c>
      <c r="B3971" s="1" t="s">
        <v>6185</v>
      </c>
      <c r="C3971" s="1" t="s">
        <v>436</v>
      </c>
      <c r="D3971" t="s">
        <v>6130</v>
      </c>
    </row>
    <row r="3972" spans="1:4" x14ac:dyDescent="0.25">
      <c r="A3972" s="4" t="str">
        <f>HYPERLINK("http://www.autodoc.ru/Web/price/art/KAPIC08241?analog=on","KAPIC08241")</f>
        <v>KAPIC08241</v>
      </c>
      <c r="B3972" s="1" t="s">
        <v>6185</v>
      </c>
      <c r="C3972" s="1" t="s">
        <v>436</v>
      </c>
      <c r="D3972" t="s">
        <v>6131</v>
      </c>
    </row>
    <row r="3973" spans="1:4" x14ac:dyDescent="0.25">
      <c r="A3973" s="4" t="str">
        <f>HYPERLINK("http://www.autodoc.ru/Web/price/art/KAPIC08270L?analog=on","KAPIC08270L")</f>
        <v>KAPIC08270L</v>
      </c>
      <c r="B3973" s="1" t="s">
        <v>6186</v>
      </c>
      <c r="C3973" s="1" t="s">
        <v>436</v>
      </c>
      <c r="D3973" t="s">
        <v>6187</v>
      </c>
    </row>
    <row r="3974" spans="1:4" x14ac:dyDescent="0.25">
      <c r="A3974" s="4" t="str">
        <f>HYPERLINK("http://www.autodoc.ru/Web/price/art/KAPIC08270R?analog=on","KAPIC08270R")</f>
        <v>KAPIC08270R</v>
      </c>
      <c r="B3974" s="1" t="s">
        <v>6188</v>
      </c>
      <c r="C3974" s="1" t="s">
        <v>436</v>
      </c>
      <c r="D3974" t="s">
        <v>6189</v>
      </c>
    </row>
    <row r="3975" spans="1:4" x14ac:dyDescent="0.25">
      <c r="A3975" s="4" t="str">
        <f>HYPERLINK("http://www.autodoc.ru/Web/price/art/KAPIC08271L?analog=on","KAPIC08271L")</f>
        <v>KAPIC08271L</v>
      </c>
      <c r="B3975" s="1" t="s">
        <v>6190</v>
      </c>
      <c r="C3975" s="1" t="s">
        <v>436</v>
      </c>
      <c r="D3975" t="s">
        <v>6191</v>
      </c>
    </row>
    <row r="3976" spans="1:4" x14ac:dyDescent="0.25">
      <c r="A3976" s="4" t="str">
        <f>HYPERLINK("http://www.autodoc.ru/Web/price/art/KAPIC08271R?analog=on","KAPIC08271R")</f>
        <v>KAPIC08271R</v>
      </c>
      <c r="B3976" s="1" t="s">
        <v>6188</v>
      </c>
      <c r="C3976" s="1" t="s">
        <v>436</v>
      </c>
      <c r="D3976" t="s">
        <v>6192</v>
      </c>
    </row>
    <row r="3977" spans="1:4" x14ac:dyDescent="0.25">
      <c r="A3977" s="4" t="str">
        <f>HYPERLINK("http://www.autodoc.ru/Web/price/art/KAPIC08300L?analog=on","KAPIC08300L")</f>
        <v>KAPIC08300L</v>
      </c>
      <c r="B3977" s="1" t="s">
        <v>6193</v>
      </c>
      <c r="C3977" s="1" t="s">
        <v>436</v>
      </c>
      <c r="D3977" t="s">
        <v>6140</v>
      </c>
    </row>
    <row r="3978" spans="1:4" x14ac:dyDescent="0.25">
      <c r="A3978" s="4" t="str">
        <f>HYPERLINK("http://www.autodoc.ru/Web/price/art/KAPIC08300R?analog=on","KAPIC08300R")</f>
        <v>KAPIC08300R</v>
      </c>
      <c r="B3978" s="1" t="s">
        <v>6194</v>
      </c>
      <c r="C3978" s="1" t="s">
        <v>436</v>
      </c>
      <c r="D3978" t="s">
        <v>6141</v>
      </c>
    </row>
    <row r="3979" spans="1:4" x14ac:dyDescent="0.25">
      <c r="A3979" s="4" t="str">
        <f>HYPERLINK("http://www.autodoc.ru/Web/price/art/KAPIC08330T?analog=on","KAPIC08330T")</f>
        <v>KAPIC08330T</v>
      </c>
      <c r="B3979" s="1" t="s">
        <v>6195</v>
      </c>
      <c r="C3979" s="1" t="s">
        <v>436</v>
      </c>
      <c r="D3979" t="s">
        <v>6196</v>
      </c>
    </row>
    <row r="3980" spans="1:4" x14ac:dyDescent="0.25">
      <c r="A3980" s="4" t="str">
        <f>HYPERLINK("http://www.autodoc.ru/Web/price/art/KAPIC08380?analog=on","KAPIC08380")</f>
        <v>KAPIC08380</v>
      </c>
      <c r="B3980" s="1" t="s">
        <v>6197</v>
      </c>
      <c r="C3980" s="1" t="s">
        <v>436</v>
      </c>
      <c r="D3980" t="s">
        <v>6145</v>
      </c>
    </row>
    <row r="3981" spans="1:4" x14ac:dyDescent="0.25">
      <c r="A3981" s="4" t="str">
        <f>HYPERLINK("http://www.autodoc.ru/Web/price/art/KAPIC08381?analog=on","KAPIC08381")</f>
        <v>KAPIC08381</v>
      </c>
      <c r="B3981" s="1" t="s">
        <v>6197</v>
      </c>
      <c r="C3981" s="1" t="s">
        <v>436</v>
      </c>
      <c r="D3981" t="s">
        <v>6198</v>
      </c>
    </row>
    <row r="3982" spans="1:4" x14ac:dyDescent="0.25">
      <c r="A3982" s="4" t="str">
        <f>HYPERLINK("http://www.autodoc.ru/Web/price/art/KAPIC08450XL?analog=on","KAPIC08450XL")</f>
        <v>KAPIC08450XL</v>
      </c>
      <c r="B3982" s="1" t="s">
        <v>6199</v>
      </c>
      <c r="C3982" s="1" t="s">
        <v>436</v>
      </c>
      <c r="D3982" t="s">
        <v>6200</v>
      </c>
    </row>
    <row r="3983" spans="1:4" x14ac:dyDescent="0.25">
      <c r="A3983" s="4" t="str">
        <f>HYPERLINK("http://www.autodoc.ru/Web/price/art/KAPIC08450XR?analog=on","KAPIC08450XR")</f>
        <v>KAPIC08450XR</v>
      </c>
      <c r="B3983" s="1" t="s">
        <v>6201</v>
      </c>
      <c r="C3983" s="1" t="s">
        <v>436</v>
      </c>
      <c r="D3983" t="s">
        <v>6202</v>
      </c>
    </row>
    <row r="3984" spans="1:4" x14ac:dyDescent="0.25">
      <c r="A3984" s="4" t="str">
        <f>HYPERLINK("http://www.autodoc.ru/Web/price/art/KAPIC08451XL?analog=on","KAPIC08451XL")</f>
        <v>KAPIC08451XL</v>
      </c>
      <c r="B3984" s="1" t="s">
        <v>6203</v>
      </c>
      <c r="C3984" s="1" t="s">
        <v>436</v>
      </c>
      <c r="D3984" t="s">
        <v>6204</v>
      </c>
    </row>
    <row r="3985" spans="1:4" x14ac:dyDescent="0.25">
      <c r="A3985" s="4" t="str">
        <f>HYPERLINK("http://www.autodoc.ru/Web/price/art/KAPIC08451XR?analog=on","KAPIC08451XR")</f>
        <v>KAPIC08451XR</v>
      </c>
      <c r="B3985" s="1" t="s">
        <v>6205</v>
      </c>
      <c r="C3985" s="1" t="s">
        <v>436</v>
      </c>
      <c r="D3985" t="s">
        <v>6206</v>
      </c>
    </row>
    <row r="3986" spans="1:4" x14ac:dyDescent="0.25">
      <c r="A3986" s="4" t="str">
        <f>HYPERLINK("http://www.autodoc.ru/Web/price/art/KAPIC08640?analog=on","KAPIC08640")</f>
        <v>KAPIC08640</v>
      </c>
      <c r="B3986" s="1" t="s">
        <v>6207</v>
      </c>
      <c r="C3986" s="1" t="s">
        <v>436</v>
      </c>
      <c r="D3986" t="s">
        <v>6208</v>
      </c>
    </row>
    <row r="3987" spans="1:4" x14ac:dyDescent="0.25">
      <c r="A3987" s="4" t="str">
        <f>HYPERLINK("http://www.autodoc.ru/Web/price/art/KAPIC08641?analog=on","KAPIC08641")</f>
        <v>KAPIC08641</v>
      </c>
      <c r="B3987" s="1" t="s">
        <v>6207</v>
      </c>
      <c r="C3987" s="1" t="s">
        <v>436</v>
      </c>
      <c r="D3987" t="s">
        <v>6151</v>
      </c>
    </row>
    <row r="3988" spans="1:4" x14ac:dyDescent="0.25">
      <c r="A3988" s="4" t="str">
        <f>HYPERLINK("http://www.autodoc.ru/Web/price/art/KAPIC08700?analog=on","KAPIC08700")</f>
        <v>KAPIC08700</v>
      </c>
      <c r="B3988" s="1" t="s">
        <v>6209</v>
      </c>
      <c r="C3988" s="1" t="s">
        <v>436</v>
      </c>
      <c r="D3988" t="s">
        <v>6210</v>
      </c>
    </row>
    <row r="3989" spans="1:4" x14ac:dyDescent="0.25">
      <c r="A3989" s="4" t="str">
        <f>HYPERLINK("http://www.autodoc.ru/Web/price/art/KAPIC08701?analog=on","KAPIC08701")</f>
        <v>KAPIC08701</v>
      </c>
      <c r="B3989" s="1" t="s">
        <v>6209</v>
      </c>
      <c r="C3989" s="1" t="s">
        <v>436</v>
      </c>
      <c r="D3989" t="s">
        <v>6153</v>
      </c>
    </row>
    <row r="3990" spans="1:4" x14ac:dyDescent="0.25">
      <c r="A3990" s="4" t="str">
        <f>HYPERLINK("http://www.autodoc.ru/Web/price/art/KAPIC08740L?analog=on","KAPIC08740L")</f>
        <v>KAPIC08740L</v>
      </c>
      <c r="B3990" s="1" t="s">
        <v>6211</v>
      </c>
      <c r="C3990" s="1" t="s">
        <v>436</v>
      </c>
      <c r="D3990" t="s">
        <v>6155</v>
      </c>
    </row>
    <row r="3991" spans="1:4" x14ac:dyDescent="0.25">
      <c r="A3991" s="4" t="str">
        <f>HYPERLINK("http://www.autodoc.ru/Web/price/art/KAPIC08740R?analog=on","KAPIC08740R")</f>
        <v>KAPIC08740R</v>
      </c>
      <c r="B3991" s="1" t="s">
        <v>6212</v>
      </c>
      <c r="C3991" s="1" t="s">
        <v>436</v>
      </c>
      <c r="D3991" t="s">
        <v>6157</v>
      </c>
    </row>
    <row r="3992" spans="1:4" x14ac:dyDescent="0.25">
      <c r="A3992" s="3" t="s">
        <v>6213</v>
      </c>
      <c r="B3992" s="3"/>
      <c r="C3992" s="3"/>
      <c r="D3992" s="3"/>
    </row>
    <row r="3993" spans="1:4" x14ac:dyDescent="0.25">
      <c r="A3993" s="4" t="str">
        <f>HYPERLINK("http://www.autodoc.ru/Web/price/art/KAPIC12000L?analog=on","KAPIC12000L")</f>
        <v>KAPIC12000L</v>
      </c>
      <c r="B3993" s="1" t="s">
        <v>6214</v>
      </c>
      <c r="C3993" s="1" t="s">
        <v>3110</v>
      </c>
      <c r="D3993" t="s">
        <v>6215</v>
      </c>
    </row>
    <row r="3994" spans="1:4" x14ac:dyDescent="0.25">
      <c r="A3994" s="4" t="str">
        <f>HYPERLINK("http://www.autodoc.ru/Web/price/art/KAPIC12000R?analog=on","KAPIC12000R")</f>
        <v>KAPIC12000R</v>
      </c>
      <c r="B3994" s="1" t="s">
        <v>6216</v>
      </c>
      <c r="C3994" s="1" t="s">
        <v>3110</v>
      </c>
      <c r="D3994" t="s">
        <v>6217</v>
      </c>
    </row>
    <row r="3995" spans="1:4" x14ac:dyDescent="0.25">
      <c r="A3995" s="4" t="str">
        <f>HYPERLINK("http://www.autodoc.ru/Web/price/art/KAPIC12001L?analog=on","KAPIC12001L")</f>
        <v>KAPIC12001L</v>
      </c>
      <c r="B3995" s="1" t="s">
        <v>6214</v>
      </c>
      <c r="C3995" s="1" t="s">
        <v>3110</v>
      </c>
      <c r="D3995" t="s">
        <v>6218</v>
      </c>
    </row>
    <row r="3996" spans="1:4" x14ac:dyDescent="0.25">
      <c r="A3996" s="4" t="str">
        <f>HYPERLINK("http://www.autodoc.ru/Web/price/art/KAPIC12001R?analog=on","KAPIC12001R")</f>
        <v>KAPIC12001R</v>
      </c>
      <c r="B3996" s="1" t="s">
        <v>6216</v>
      </c>
      <c r="C3996" s="1" t="s">
        <v>3110</v>
      </c>
      <c r="D3996" t="s">
        <v>6219</v>
      </c>
    </row>
    <row r="3997" spans="1:4" x14ac:dyDescent="0.25">
      <c r="A3997" s="4" t="str">
        <f>HYPERLINK("http://www.autodoc.ru/Web/price/art/KAPIC12070L?analog=on","KAPIC12070L")</f>
        <v>KAPIC12070L</v>
      </c>
      <c r="B3997" s="1" t="s">
        <v>6220</v>
      </c>
      <c r="C3997" s="1" t="s">
        <v>3110</v>
      </c>
      <c r="D3997" t="s">
        <v>6221</v>
      </c>
    </row>
    <row r="3998" spans="1:4" x14ac:dyDescent="0.25">
      <c r="A3998" s="4" t="str">
        <f>HYPERLINK("http://www.autodoc.ru/Web/price/art/KAPIC12070R?analog=on","KAPIC12070R")</f>
        <v>KAPIC12070R</v>
      </c>
      <c r="B3998" s="1" t="s">
        <v>6222</v>
      </c>
      <c r="C3998" s="1" t="s">
        <v>3110</v>
      </c>
      <c r="D3998" t="s">
        <v>6223</v>
      </c>
    </row>
    <row r="3999" spans="1:4" x14ac:dyDescent="0.25">
      <c r="A3999" s="4" t="str">
        <f>HYPERLINK("http://www.autodoc.ru/Web/price/art/KAPIC12071L?analog=on","KAPIC12071L")</f>
        <v>KAPIC12071L</v>
      </c>
      <c r="B3999" s="1" t="s">
        <v>6224</v>
      </c>
      <c r="C3999" s="1" t="s">
        <v>3110</v>
      </c>
      <c r="D3999" t="s">
        <v>6225</v>
      </c>
    </row>
    <row r="4000" spans="1:4" x14ac:dyDescent="0.25">
      <c r="A4000" s="4" t="str">
        <f>HYPERLINK("http://www.autodoc.ru/Web/price/art/KAPIC12071R?analog=on","KAPIC12071R")</f>
        <v>KAPIC12071R</v>
      </c>
      <c r="B4000" s="1" t="s">
        <v>6226</v>
      </c>
      <c r="C4000" s="1" t="s">
        <v>3110</v>
      </c>
      <c r="D4000" t="s">
        <v>6227</v>
      </c>
    </row>
    <row r="4001" spans="1:4" x14ac:dyDescent="0.25">
      <c r="A4001" s="4" t="str">
        <f>HYPERLINK("http://www.autodoc.ru/Web/price/art/KAPIC12072L?analog=on","KAPIC12072L")</f>
        <v>KAPIC12072L</v>
      </c>
      <c r="B4001" s="1" t="s">
        <v>6224</v>
      </c>
      <c r="C4001" s="1" t="s">
        <v>3110</v>
      </c>
      <c r="D4001" t="s">
        <v>6228</v>
      </c>
    </row>
    <row r="4002" spans="1:4" x14ac:dyDescent="0.25">
      <c r="A4002" s="4" t="str">
        <f>HYPERLINK("http://www.autodoc.ru/Web/price/art/KAPIC12072R?analog=on","KAPIC12072R")</f>
        <v>KAPIC12072R</v>
      </c>
      <c r="B4002" s="1" t="s">
        <v>6226</v>
      </c>
      <c r="C4002" s="1" t="s">
        <v>3110</v>
      </c>
      <c r="D4002" t="s">
        <v>6229</v>
      </c>
    </row>
    <row r="4003" spans="1:4" x14ac:dyDescent="0.25">
      <c r="A4003" s="4" t="str">
        <f>HYPERLINK("http://www.autodoc.ru/Web/price/art/KAPIC15100?analog=on","KAPIC15100")</f>
        <v>KAPIC15100</v>
      </c>
      <c r="B4003" s="1" t="s">
        <v>6230</v>
      </c>
      <c r="C4003" s="1" t="s">
        <v>3115</v>
      </c>
      <c r="D4003" t="s">
        <v>6231</v>
      </c>
    </row>
    <row r="4004" spans="1:4" x14ac:dyDescent="0.25">
      <c r="A4004" s="4" t="str">
        <f>HYPERLINK("http://www.autodoc.ru/Web/price/art/KAPIC12100?analog=on","KAPIC12100")</f>
        <v>KAPIC12100</v>
      </c>
      <c r="B4004" s="1" t="s">
        <v>6232</v>
      </c>
      <c r="C4004" s="1" t="s">
        <v>3110</v>
      </c>
      <c r="D4004" t="s">
        <v>6231</v>
      </c>
    </row>
    <row r="4005" spans="1:4" x14ac:dyDescent="0.25">
      <c r="A4005" s="4" t="str">
        <f>HYPERLINK("http://www.autodoc.ru/Web/price/art/KAPIC15160?analog=on","KAPIC15160")</f>
        <v>KAPIC15160</v>
      </c>
      <c r="B4005" s="1" t="s">
        <v>6233</v>
      </c>
      <c r="C4005" s="1" t="s">
        <v>3115</v>
      </c>
      <c r="D4005" t="s">
        <v>6128</v>
      </c>
    </row>
    <row r="4006" spans="1:4" x14ac:dyDescent="0.25">
      <c r="A4006" s="4" t="str">
        <f>HYPERLINK("http://www.autodoc.ru/Web/price/art/KAPIC12160?analog=on","KAPIC12160")</f>
        <v>KAPIC12160</v>
      </c>
      <c r="B4006" s="1" t="s">
        <v>6234</v>
      </c>
      <c r="C4006" s="1" t="s">
        <v>3110</v>
      </c>
      <c r="D4006" t="s">
        <v>6235</v>
      </c>
    </row>
    <row r="4007" spans="1:4" x14ac:dyDescent="0.25">
      <c r="A4007" s="4" t="str">
        <f>HYPERLINK("http://www.autodoc.ru/Web/price/art/KAPIC12161?analog=on","KAPIC12161")</f>
        <v>KAPIC12161</v>
      </c>
      <c r="B4007" s="1" t="s">
        <v>6234</v>
      </c>
      <c r="C4007" s="1" t="s">
        <v>3110</v>
      </c>
      <c r="D4007" t="s">
        <v>6236</v>
      </c>
    </row>
    <row r="4008" spans="1:4" x14ac:dyDescent="0.25">
      <c r="A4008" s="4" t="str">
        <f>HYPERLINK("http://www.autodoc.ru/Web/price/art/KAPIC12190?analog=on","KAPIC12190")</f>
        <v>KAPIC12190</v>
      </c>
      <c r="B4008" s="1" t="s">
        <v>6237</v>
      </c>
      <c r="C4008" s="1" t="s">
        <v>3110</v>
      </c>
      <c r="D4008" t="s">
        <v>6238</v>
      </c>
    </row>
    <row r="4009" spans="1:4" x14ac:dyDescent="0.25">
      <c r="A4009" s="4" t="str">
        <f>HYPERLINK("http://www.autodoc.ru/Web/price/art/KAPIC15190L?analog=on","KAPIC15190L")</f>
        <v>KAPIC15190L</v>
      </c>
      <c r="B4009" s="1" t="s">
        <v>6239</v>
      </c>
      <c r="C4009" s="1" t="s">
        <v>3115</v>
      </c>
      <c r="D4009" t="s">
        <v>6240</v>
      </c>
    </row>
    <row r="4010" spans="1:4" x14ac:dyDescent="0.25">
      <c r="A4010" s="4" t="str">
        <f>HYPERLINK("http://www.autodoc.ru/Web/price/art/KAPIC15190R?analog=on","KAPIC15190R")</f>
        <v>KAPIC15190R</v>
      </c>
      <c r="B4010" s="1" t="s">
        <v>6241</v>
      </c>
      <c r="C4010" s="1" t="s">
        <v>3115</v>
      </c>
      <c r="D4010" t="s">
        <v>6242</v>
      </c>
    </row>
    <row r="4011" spans="1:4" x14ac:dyDescent="0.25">
      <c r="A4011" s="4" t="str">
        <f>HYPERLINK("http://www.autodoc.ru/Web/price/art/KAPIC12191?analog=on","KAPIC12191")</f>
        <v>KAPIC12191</v>
      </c>
      <c r="B4011" s="1" t="s">
        <v>6237</v>
      </c>
      <c r="C4011" s="1" t="s">
        <v>3110</v>
      </c>
      <c r="D4011" t="s">
        <v>6243</v>
      </c>
    </row>
    <row r="4012" spans="1:4" x14ac:dyDescent="0.25">
      <c r="A4012" s="4" t="str">
        <f>HYPERLINK("http://www.autodoc.ru/Web/price/art/KAPIC12192L?analog=on","KAPIC12192L")</f>
        <v>KAPIC12192L</v>
      </c>
      <c r="B4012" s="1" t="s">
        <v>6244</v>
      </c>
      <c r="C4012" s="1" t="s">
        <v>3110</v>
      </c>
      <c r="D4012" t="s">
        <v>6240</v>
      </c>
    </row>
    <row r="4013" spans="1:4" x14ac:dyDescent="0.25">
      <c r="A4013" s="4" t="str">
        <f>HYPERLINK("http://www.autodoc.ru/Web/price/art/KAPIC12192R?analog=on","KAPIC12192R")</f>
        <v>KAPIC12192R</v>
      </c>
      <c r="B4013" s="1" t="s">
        <v>6245</v>
      </c>
      <c r="C4013" s="1" t="s">
        <v>3110</v>
      </c>
      <c r="D4013" t="s">
        <v>6242</v>
      </c>
    </row>
    <row r="4014" spans="1:4" x14ac:dyDescent="0.25">
      <c r="A4014" s="4" t="str">
        <f>HYPERLINK("http://www.autodoc.ru/Web/price/art/KAPIC12193?analog=on","KAPIC12193")</f>
        <v>KAPIC12193</v>
      </c>
      <c r="B4014" s="1" t="s">
        <v>6246</v>
      </c>
      <c r="C4014" s="1" t="s">
        <v>3110</v>
      </c>
      <c r="D4014" t="s">
        <v>6247</v>
      </c>
    </row>
    <row r="4015" spans="1:4" x14ac:dyDescent="0.25">
      <c r="A4015" s="4" t="str">
        <f>HYPERLINK("http://www.autodoc.ru/Web/price/art/KAPIC12240?analog=on","KAPIC12240")</f>
        <v>KAPIC12240</v>
      </c>
      <c r="B4015" s="1" t="s">
        <v>6248</v>
      </c>
      <c r="C4015" s="1" t="s">
        <v>3110</v>
      </c>
      <c r="D4015" t="s">
        <v>6130</v>
      </c>
    </row>
    <row r="4016" spans="1:4" x14ac:dyDescent="0.25">
      <c r="A4016" s="4" t="str">
        <f>HYPERLINK("http://www.autodoc.ru/Web/price/art/KAPIC12241?analog=on","KAPIC12241")</f>
        <v>KAPIC12241</v>
      </c>
      <c r="B4016" s="1" t="s">
        <v>6248</v>
      </c>
      <c r="C4016" s="1" t="s">
        <v>3110</v>
      </c>
      <c r="D4016" t="s">
        <v>6131</v>
      </c>
    </row>
    <row r="4017" spans="1:4" x14ac:dyDescent="0.25">
      <c r="A4017" s="4" t="str">
        <f>HYPERLINK("http://www.autodoc.ru/Web/price/art/KAPIC12270L?analog=on","KAPIC12270L")</f>
        <v>KAPIC12270L</v>
      </c>
      <c r="B4017" s="1" t="s">
        <v>6249</v>
      </c>
      <c r="C4017" s="1" t="s">
        <v>3110</v>
      </c>
      <c r="D4017" t="s">
        <v>6187</v>
      </c>
    </row>
    <row r="4018" spans="1:4" x14ac:dyDescent="0.25">
      <c r="A4018" s="4" t="str">
        <f>HYPERLINK("http://www.autodoc.ru/Web/price/art/KAPIC12270R?analog=on","KAPIC12270R")</f>
        <v>KAPIC12270R</v>
      </c>
      <c r="B4018" s="1" t="s">
        <v>6250</v>
      </c>
      <c r="C4018" s="1" t="s">
        <v>3110</v>
      </c>
      <c r="D4018" t="s">
        <v>6189</v>
      </c>
    </row>
    <row r="4019" spans="1:4" x14ac:dyDescent="0.25">
      <c r="A4019" s="4" t="str">
        <f>HYPERLINK("http://www.autodoc.ru/Web/price/art/KAPIC12271L?analog=on","KAPIC12271L")</f>
        <v>KAPIC12271L</v>
      </c>
      <c r="B4019" s="1" t="s">
        <v>6251</v>
      </c>
      <c r="C4019" s="1" t="s">
        <v>3110</v>
      </c>
      <c r="D4019" t="s">
        <v>6191</v>
      </c>
    </row>
    <row r="4020" spans="1:4" x14ac:dyDescent="0.25">
      <c r="A4020" s="4" t="str">
        <f>HYPERLINK("http://www.autodoc.ru/Web/price/art/KAPIC12271R?analog=on","KAPIC12271R")</f>
        <v>KAPIC12271R</v>
      </c>
      <c r="B4020" s="1" t="s">
        <v>6252</v>
      </c>
      <c r="C4020" s="1" t="s">
        <v>3110</v>
      </c>
      <c r="D4020" t="s">
        <v>6192</v>
      </c>
    </row>
    <row r="4021" spans="1:4" x14ac:dyDescent="0.25">
      <c r="A4021" s="4" t="str">
        <f>HYPERLINK("http://www.autodoc.ru/Web/price/art/KAPIC15300L?analog=on","KAPIC15300L")</f>
        <v>KAPIC15300L</v>
      </c>
      <c r="B4021" s="1" t="s">
        <v>6253</v>
      </c>
      <c r="C4021" s="1" t="s">
        <v>3115</v>
      </c>
      <c r="D4021" t="s">
        <v>6140</v>
      </c>
    </row>
    <row r="4022" spans="1:4" x14ac:dyDescent="0.25">
      <c r="A4022" s="4" t="str">
        <f>HYPERLINK("http://www.autodoc.ru/Web/price/art/KAPIC12300L?analog=on","KAPIC12300L")</f>
        <v>KAPIC12300L</v>
      </c>
      <c r="B4022" s="1" t="s">
        <v>6254</v>
      </c>
      <c r="C4022" s="1" t="s">
        <v>3110</v>
      </c>
      <c r="D4022" t="s">
        <v>6140</v>
      </c>
    </row>
    <row r="4023" spans="1:4" x14ac:dyDescent="0.25">
      <c r="A4023" s="4" t="str">
        <f>HYPERLINK("http://www.autodoc.ru/Web/price/art/KAPIC12300R?analog=on","KAPIC12300R")</f>
        <v>KAPIC12300R</v>
      </c>
      <c r="B4023" s="1" t="s">
        <v>6255</v>
      </c>
      <c r="C4023" s="1" t="s">
        <v>3110</v>
      </c>
      <c r="D4023" t="s">
        <v>6141</v>
      </c>
    </row>
    <row r="4024" spans="1:4" x14ac:dyDescent="0.25">
      <c r="A4024" s="4" t="str">
        <f>HYPERLINK("http://www.autodoc.ru/Web/price/art/KAPIC15300R?analog=on","KAPIC15300R")</f>
        <v>KAPIC15300R</v>
      </c>
      <c r="B4024" s="1" t="s">
        <v>6256</v>
      </c>
      <c r="C4024" s="1" t="s">
        <v>3115</v>
      </c>
      <c r="D4024" t="s">
        <v>6141</v>
      </c>
    </row>
    <row r="4025" spans="1:4" x14ac:dyDescent="0.25">
      <c r="A4025" s="4" t="str">
        <f>HYPERLINK("http://www.autodoc.ru/Web/price/art/KAPIC12301L?analog=on","KAPIC12301L")</f>
        <v>KAPIC12301L</v>
      </c>
      <c r="B4025" s="1" t="s">
        <v>6257</v>
      </c>
      <c r="C4025" s="1" t="s">
        <v>3110</v>
      </c>
      <c r="D4025" t="s">
        <v>6258</v>
      </c>
    </row>
    <row r="4026" spans="1:4" x14ac:dyDescent="0.25">
      <c r="A4026" s="4" t="str">
        <f>HYPERLINK("http://www.autodoc.ru/Web/price/art/KAPIC12301R?analog=on","KAPIC12301R")</f>
        <v>KAPIC12301R</v>
      </c>
      <c r="B4026" s="1" t="s">
        <v>6259</v>
      </c>
      <c r="C4026" s="1" t="s">
        <v>3110</v>
      </c>
      <c r="D4026" t="s">
        <v>6260</v>
      </c>
    </row>
    <row r="4027" spans="1:4" x14ac:dyDescent="0.25">
      <c r="A4027" s="4" t="str">
        <f>HYPERLINK("http://www.autodoc.ru/Web/price/art/KAPIC12330?analog=on","KAPIC12330")</f>
        <v>KAPIC12330</v>
      </c>
      <c r="B4027" s="1" t="s">
        <v>6261</v>
      </c>
      <c r="C4027" s="1" t="s">
        <v>3110</v>
      </c>
      <c r="D4027" t="s">
        <v>6143</v>
      </c>
    </row>
    <row r="4028" spans="1:4" x14ac:dyDescent="0.25">
      <c r="A4028" s="4" t="str">
        <f>HYPERLINK("http://www.autodoc.ru/Web/price/art/KAPIC12331?analog=on","KAPIC12331")</f>
        <v>KAPIC12331</v>
      </c>
      <c r="B4028" s="1" t="s">
        <v>6261</v>
      </c>
      <c r="C4028" s="1" t="s">
        <v>3110</v>
      </c>
      <c r="D4028" t="s">
        <v>6262</v>
      </c>
    </row>
    <row r="4029" spans="1:4" x14ac:dyDescent="0.25">
      <c r="A4029" s="4" t="str">
        <f>HYPERLINK("http://www.autodoc.ru/Web/price/art/KAPIC12360?analog=on","KAPIC12360")</f>
        <v>KAPIC12360</v>
      </c>
      <c r="B4029" s="1" t="s">
        <v>6263</v>
      </c>
      <c r="C4029" s="1" t="s">
        <v>3110</v>
      </c>
      <c r="D4029" t="s">
        <v>6264</v>
      </c>
    </row>
    <row r="4030" spans="1:4" x14ac:dyDescent="0.25">
      <c r="A4030" s="4" t="str">
        <f>HYPERLINK("http://www.autodoc.ru/Web/price/art/KAPIC12361?analog=on","KAPIC12361")</f>
        <v>KAPIC12361</v>
      </c>
      <c r="B4030" s="1" t="s">
        <v>6263</v>
      </c>
      <c r="C4030" s="1" t="s">
        <v>3110</v>
      </c>
      <c r="D4030" t="s">
        <v>6265</v>
      </c>
    </row>
    <row r="4031" spans="1:4" x14ac:dyDescent="0.25">
      <c r="A4031" s="4" t="str">
        <f>HYPERLINK("http://www.autodoc.ru/Web/price/art/KAPIC12450XL?analog=on","KAPIC12450XL")</f>
        <v>KAPIC12450XL</v>
      </c>
      <c r="B4031" s="1" t="s">
        <v>6266</v>
      </c>
      <c r="C4031" s="1" t="s">
        <v>3110</v>
      </c>
      <c r="D4031" t="s">
        <v>6267</v>
      </c>
    </row>
    <row r="4032" spans="1:4" x14ac:dyDescent="0.25">
      <c r="A4032" s="4" t="str">
        <f>HYPERLINK("http://www.autodoc.ru/Web/price/art/KAPIC12450XR?analog=on","KAPIC12450XR")</f>
        <v>KAPIC12450XR</v>
      </c>
      <c r="B4032" s="1" t="s">
        <v>6268</v>
      </c>
      <c r="C4032" s="1" t="s">
        <v>3110</v>
      </c>
      <c r="D4032" t="s">
        <v>6269</v>
      </c>
    </row>
    <row r="4033" spans="1:4" x14ac:dyDescent="0.25">
      <c r="A4033" s="4" t="str">
        <f>HYPERLINK("http://www.autodoc.ru/Web/price/art/KAPIC12451XL?analog=on","KAPIC12451XL")</f>
        <v>KAPIC12451XL</v>
      </c>
      <c r="B4033" s="1" t="s">
        <v>6270</v>
      </c>
      <c r="C4033" s="1" t="s">
        <v>3110</v>
      </c>
      <c r="D4033" t="s">
        <v>6271</v>
      </c>
    </row>
    <row r="4034" spans="1:4" x14ac:dyDescent="0.25">
      <c r="A4034" s="4" t="str">
        <f>HYPERLINK("http://www.autodoc.ru/Web/price/art/KAPIC12451XR?analog=on","KAPIC12451XR")</f>
        <v>KAPIC12451XR</v>
      </c>
      <c r="B4034" s="1" t="s">
        <v>6272</v>
      </c>
      <c r="C4034" s="1" t="s">
        <v>3110</v>
      </c>
      <c r="D4034" t="s">
        <v>6273</v>
      </c>
    </row>
    <row r="4035" spans="1:4" x14ac:dyDescent="0.25">
      <c r="A4035" s="4" t="str">
        <f>HYPERLINK("http://www.autodoc.ru/Web/price/art/KAPIC12452L?analog=on","KAPIC12452L")</f>
        <v>KAPIC12452L</v>
      </c>
      <c r="B4035" s="1" t="s">
        <v>6274</v>
      </c>
      <c r="C4035" s="1" t="s">
        <v>3110</v>
      </c>
      <c r="D4035" t="s">
        <v>6275</v>
      </c>
    </row>
    <row r="4036" spans="1:4" x14ac:dyDescent="0.25">
      <c r="A4036" s="4" t="str">
        <f>HYPERLINK("http://www.autodoc.ru/Web/price/art/KAPIC12452R?analog=on","KAPIC12452R")</f>
        <v>KAPIC12452R</v>
      </c>
      <c r="B4036" s="1" t="s">
        <v>6276</v>
      </c>
      <c r="C4036" s="1" t="s">
        <v>3110</v>
      </c>
      <c r="D4036" t="s">
        <v>6277</v>
      </c>
    </row>
    <row r="4037" spans="1:4" x14ac:dyDescent="0.25">
      <c r="A4037" s="4" t="str">
        <f>HYPERLINK("http://www.autodoc.ru/Web/price/art/KAPIC12453L?analog=on","KAPIC12453L")</f>
        <v>KAPIC12453L</v>
      </c>
      <c r="B4037" s="1" t="s">
        <v>6274</v>
      </c>
      <c r="C4037" s="1" t="s">
        <v>3110</v>
      </c>
      <c r="D4037" t="s">
        <v>6278</v>
      </c>
    </row>
    <row r="4038" spans="1:4" x14ac:dyDescent="0.25">
      <c r="A4038" s="4" t="str">
        <f>HYPERLINK("http://www.autodoc.ru/Web/price/art/KAPIC12453R?analog=on","KAPIC12453R")</f>
        <v>KAPIC12453R</v>
      </c>
      <c r="B4038" s="1" t="s">
        <v>6276</v>
      </c>
      <c r="C4038" s="1" t="s">
        <v>3110</v>
      </c>
      <c r="D4038" t="s">
        <v>6279</v>
      </c>
    </row>
    <row r="4039" spans="1:4" x14ac:dyDescent="0.25">
      <c r="A4039" s="4" t="str">
        <f>HYPERLINK("http://www.autodoc.ru/Web/price/art/KAPIC12510L?analog=on","KAPIC12510L")</f>
        <v>KAPIC12510L</v>
      </c>
      <c r="B4039" s="1" t="s">
        <v>6280</v>
      </c>
      <c r="C4039" s="1" t="s">
        <v>3110</v>
      </c>
      <c r="D4039" t="s">
        <v>6281</v>
      </c>
    </row>
    <row r="4040" spans="1:4" x14ac:dyDescent="0.25">
      <c r="A4040" s="4" t="str">
        <f>HYPERLINK("http://www.autodoc.ru/Web/price/art/KAPIC12510R?analog=on","KAPIC12510R")</f>
        <v>KAPIC12510R</v>
      </c>
      <c r="B4040" s="1" t="s">
        <v>6282</v>
      </c>
      <c r="C4040" s="1" t="s">
        <v>3110</v>
      </c>
      <c r="D4040" t="s">
        <v>6283</v>
      </c>
    </row>
    <row r="4041" spans="1:4" x14ac:dyDescent="0.25">
      <c r="A4041" s="4" t="str">
        <f>HYPERLINK("http://www.autodoc.ru/Web/price/art/KAPIC12600?analog=on","KAPIC12600")</f>
        <v>KAPIC12600</v>
      </c>
      <c r="B4041" s="1" t="s">
        <v>6284</v>
      </c>
      <c r="C4041" s="1" t="s">
        <v>3110</v>
      </c>
      <c r="D4041" t="s">
        <v>6285</v>
      </c>
    </row>
    <row r="4042" spans="1:4" x14ac:dyDescent="0.25">
      <c r="A4042" s="4" t="str">
        <f>HYPERLINK("http://www.autodoc.ru/Web/price/art/KAPIC15640?analog=on","KAPIC15640")</f>
        <v>KAPIC15640</v>
      </c>
      <c r="B4042" s="1" t="s">
        <v>6286</v>
      </c>
      <c r="C4042" s="1" t="s">
        <v>3115</v>
      </c>
      <c r="D4042" t="s">
        <v>6151</v>
      </c>
    </row>
    <row r="4043" spans="1:4" x14ac:dyDescent="0.25">
      <c r="A4043" s="4" t="str">
        <f>HYPERLINK("http://www.autodoc.ru/Web/price/art/KAPIC12640?analog=on","KAPIC12640")</f>
        <v>KAPIC12640</v>
      </c>
      <c r="B4043" s="1" t="s">
        <v>6287</v>
      </c>
      <c r="C4043" s="1" t="s">
        <v>3110</v>
      </c>
      <c r="D4043" t="s">
        <v>6288</v>
      </c>
    </row>
    <row r="4044" spans="1:4" x14ac:dyDescent="0.25">
      <c r="A4044" s="4" t="str">
        <f>HYPERLINK("http://www.autodoc.ru/Web/price/art/KAPIC12641?analog=on","KAPIC12641")</f>
        <v>KAPIC12641</v>
      </c>
      <c r="B4044" s="1" t="s">
        <v>6287</v>
      </c>
      <c r="C4044" s="1" t="s">
        <v>3110</v>
      </c>
      <c r="D4044" t="s">
        <v>6151</v>
      </c>
    </row>
    <row r="4045" spans="1:4" x14ac:dyDescent="0.25">
      <c r="A4045" s="4" t="str">
        <f>HYPERLINK("http://www.autodoc.ru/Web/price/art/KAPIC15641?analog=on","KAPIC15641")</f>
        <v>KAPIC15641</v>
      </c>
      <c r="B4045" s="1" t="s">
        <v>6289</v>
      </c>
      <c r="C4045" s="1" t="s">
        <v>3115</v>
      </c>
      <c r="D4045" t="s">
        <v>6290</v>
      </c>
    </row>
    <row r="4046" spans="1:4" x14ac:dyDescent="0.25">
      <c r="A4046" s="4" t="str">
        <f>HYPERLINK("http://www.autodoc.ru/Web/price/art/KAPIC12700?analog=on","KAPIC12700")</f>
        <v>KAPIC12700</v>
      </c>
      <c r="B4046" s="1" t="s">
        <v>6291</v>
      </c>
      <c r="C4046" s="1" t="s">
        <v>3110</v>
      </c>
      <c r="D4046" t="s">
        <v>6153</v>
      </c>
    </row>
    <row r="4047" spans="1:4" x14ac:dyDescent="0.25">
      <c r="A4047" s="4" t="str">
        <f>HYPERLINK("http://www.autodoc.ru/Web/price/art/KAPIC15730L?analog=on","KAPIC15730L")</f>
        <v>KAPIC15730L</v>
      </c>
      <c r="B4047" s="1" t="s">
        <v>6292</v>
      </c>
      <c r="C4047" s="1" t="s">
        <v>3115</v>
      </c>
      <c r="D4047" t="s">
        <v>6293</v>
      </c>
    </row>
    <row r="4048" spans="1:4" x14ac:dyDescent="0.25">
      <c r="A4048" s="4" t="str">
        <f>HYPERLINK("http://www.autodoc.ru/Web/price/art/KAPIC12730L?analog=on","KAPIC12730L")</f>
        <v>KAPIC12730L</v>
      </c>
      <c r="B4048" s="1" t="s">
        <v>6294</v>
      </c>
      <c r="C4048" s="1" t="s">
        <v>3110</v>
      </c>
      <c r="D4048" t="s">
        <v>6293</v>
      </c>
    </row>
    <row r="4049" spans="1:4" x14ac:dyDescent="0.25">
      <c r="A4049" s="4" t="str">
        <f>HYPERLINK("http://www.autodoc.ru/Web/price/art/KAPIC12730R?analog=on","KAPIC12730R")</f>
        <v>KAPIC12730R</v>
      </c>
      <c r="B4049" s="1" t="s">
        <v>6295</v>
      </c>
      <c r="C4049" s="1" t="s">
        <v>3110</v>
      </c>
      <c r="D4049" t="s">
        <v>6296</v>
      </c>
    </row>
    <row r="4050" spans="1:4" x14ac:dyDescent="0.25">
      <c r="A4050" s="4" t="str">
        <f>HYPERLINK("http://www.autodoc.ru/Web/price/art/KAPIC15730R?analog=on","KAPIC15730R")</f>
        <v>KAPIC15730R</v>
      </c>
      <c r="B4050" s="1" t="s">
        <v>6297</v>
      </c>
      <c r="C4050" s="1" t="s">
        <v>3115</v>
      </c>
      <c r="D4050" t="s">
        <v>6296</v>
      </c>
    </row>
    <row r="4051" spans="1:4" x14ac:dyDescent="0.25">
      <c r="A4051" s="4" t="str">
        <f>HYPERLINK("http://www.autodoc.ru/Web/price/art/KAPIC12740L?analog=on","KAPIC12740L")</f>
        <v>KAPIC12740L</v>
      </c>
      <c r="B4051" s="1" t="s">
        <v>6298</v>
      </c>
      <c r="C4051" s="1" t="s">
        <v>3110</v>
      </c>
      <c r="D4051" t="s">
        <v>6155</v>
      </c>
    </row>
    <row r="4052" spans="1:4" x14ac:dyDescent="0.25">
      <c r="A4052" s="4" t="str">
        <f>HYPERLINK("http://www.autodoc.ru/Web/price/art/KAPIC12740R?analog=on","KAPIC12740R")</f>
        <v>KAPIC12740R</v>
      </c>
      <c r="B4052" s="1" t="s">
        <v>6299</v>
      </c>
      <c r="C4052" s="1" t="s">
        <v>3110</v>
      </c>
      <c r="D4052" t="s">
        <v>6157</v>
      </c>
    </row>
    <row r="4053" spans="1:4" x14ac:dyDescent="0.25">
      <c r="A4053" s="4" t="str">
        <f>HYPERLINK("http://www.autodoc.ru/Web/price/art/KAPIC12920?analog=on","KAPIC12920")</f>
        <v>KAPIC12920</v>
      </c>
      <c r="B4053" s="1" t="s">
        <v>6300</v>
      </c>
      <c r="C4053" s="1" t="s">
        <v>3110</v>
      </c>
      <c r="D4053" t="s">
        <v>6301</v>
      </c>
    </row>
    <row r="4054" spans="1:4" x14ac:dyDescent="0.25">
      <c r="A4054" s="4" t="str">
        <f>HYPERLINK("http://www.autodoc.ru/Web/price/art/KAPIC12930?analog=on","KAPIC12930")</f>
        <v>KAPIC12930</v>
      </c>
      <c r="B4054" s="1" t="s">
        <v>6302</v>
      </c>
      <c r="C4054" s="1" t="s">
        <v>3110</v>
      </c>
      <c r="D4054" t="s">
        <v>6303</v>
      </c>
    </row>
    <row r="4055" spans="1:4" x14ac:dyDescent="0.25">
      <c r="A4055" s="4" t="str">
        <f>HYPERLINK("http://www.autodoc.ru/Web/price/art/KAPIC129D0?analog=on","KAPIC129D0")</f>
        <v>KAPIC129D0</v>
      </c>
      <c r="B4055" s="1" t="s">
        <v>6304</v>
      </c>
      <c r="C4055" s="1" t="s">
        <v>3110</v>
      </c>
      <c r="D4055" t="s">
        <v>6305</v>
      </c>
    </row>
    <row r="4056" spans="1:4" x14ac:dyDescent="0.25">
      <c r="A4056" s="4" t="str">
        <f>HYPERLINK("http://www.autodoc.ru/Web/price/art/KAPIC129F0P?analog=on","KAPIC129F0P")</f>
        <v>KAPIC129F0P</v>
      </c>
      <c r="B4056" s="1" t="s">
        <v>6306</v>
      </c>
      <c r="C4056" s="1" t="s">
        <v>3110</v>
      </c>
      <c r="D4056" t="s">
        <v>6307</v>
      </c>
    </row>
    <row r="4057" spans="1:4" x14ac:dyDescent="0.25">
      <c r="A4057" s="3" t="s">
        <v>6308</v>
      </c>
      <c r="B4057" s="3"/>
      <c r="C4057" s="3"/>
      <c r="D4057" s="3"/>
    </row>
    <row r="4058" spans="1:4" x14ac:dyDescent="0.25">
      <c r="A4058" s="4" t="str">
        <f>HYPERLINK("http://www.autodoc.ru/Web/price/art/KARIO03000WL?analog=on","KARIO03000WL")</f>
        <v>KARIO03000WL</v>
      </c>
      <c r="B4058" s="1" t="s">
        <v>6309</v>
      </c>
      <c r="C4058" s="1" t="s">
        <v>3861</v>
      </c>
      <c r="D4058" t="s">
        <v>6310</v>
      </c>
    </row>
    <row r="4059" spans="1:4" x14ac:dyDescent="0.25">
      <c r="A4059" s="4" t="str">
        <f>HYPERLINK("http://www.autodoc.ru/Web/price/art/KARIO03000YL?analog=on","KARIO03000YL")</f>
        <v>KARIO03000YL</v>
      </c>
      <c r="B4059" s="1" t="s">
        <v>6311</v>
      </c>
      <c r="C4059" s="1" t="s">
        <v>3861</v>
      </c>
      <c r="D4059" t="s">
        <v>6312</v>
      </c>
    </row>
    <row r="4060" spans="1:4" x14ac:dyDescent="0.25">
      <c r="A4060" s="4" t="str">
        <f>HYPERLINK("http://www.autodoc.ru/Web/price/art/KARIO03000WR?analog=on","KARIO03000WR")</f>
        <v>KARIO03000WR</v>
      </c>
      <c r="B4060" s="1" t="s">
        <v>6313</v>
      </c>
      <c r="C4060" s="1" t="s">
        <v>3861</v>
      </c>
      <c r="D4060" t="s">
        <v>6314</v>
      </c>
    </row>
    <row r="4061" spans="1:4" x14ac:dyDescent="0.25">
      <c r="A4061" s="4" t="str">
        <f>HYPERLINK("http://www.autodoc.ru/Web/price/art/KARIO03000YR?analog=on","KARIO03000YR")</f>
        <v>KARIO03000YR</v>
      </c>
      <c r="B4061" s="1" t="s">
        <v>6315</v>
      </c>
      <c r="C4061" s="1" t="s">
        <v>3861</v>
      </c>
      <c r="D4061" t="s">
        <v>6316</v>
      </c>
    </row>
    <row r="4062" spans="1:4" x14ac:dyDescent="0.25">
      <c r="A4062" s="4" t="str">
        <f>HYPERLINK("http://www.autodoc.ru/Web/price/art/KARIO03001YL?analog=on","KARIO03001YL")</f>
        <v>KARIO03001YL</v>
      </c>
      <c r="B4062" s="1" t="s">
        <v>6311</v>
      </c>
      <c r="C4062" s="1" t="s">
        <v>3861</v>
      </c>
      <c r="D4062" t="s">
        <v>6317</v>
      </c>
    </row>
    <row r="4063" spans="1:4" x14ac:dyDescent="0.25">
      <c r="A4063" s="4" t="str">
        <f>HYPERLINK("http://www.autodoc.ru/Web/price/art/KARIO03001YR?analog=on","KARIO03001YR")</f>
        <v>KARIO03001YR</v>
      </c>
      <c r="C4063" s="1" t="s">
        <v>1376</v>
      </c>
      <c r="D4063" t="s">
        <v>6318</v>
      </c>
    </row>
    <row r="4064" spans="1:4" x14ac:dyDescent="0.25">
      <c r="A4064" s="4" t="str">
        <f>HYPERLINK("http://www.autodoc.ru/Web/price/art/KARIO01070L?analog=on","KARIO01070L")</f>
        <v>KARIO01070L</v>
      </c>
      <c r="B4064" s="1" t="s">
        <v>6319</v>
      </c>
      <c r="C4064" s="1" t="s">
        <v>3840</v>
      </c>
      <c r="D4064" t="s">
        <v>6320</v>
      </c>
    </row>
    <row r="4065" spans="1:4" x14ac:dyDescent="0.25">
      <c r="A4065" s="4" t="str">
        <f>HYPERLINK("http://www.autodoc.ru/Web/price/art/KARIO01070R?analog=on","KARIO01070R")</f>
        <v>KARIO01070R</v>
      </c>
      <c r="B4065" s="1" t="s">
        <v>6321</v>
      </c>
      <c r="C4065" s="1" t="s">
        <v>3840</v>
      </c>
      <c r="D4065" t="s">
        <v>6322</v>
      </c>
    </row>
    <row r="4066" spans="1:4" x14ac:dyDescent="0.25">
      <c r="A4066" s="4" t="str">
        <f>HYPERLINK("http://www.autodoc.ru/Web/price/art/KARIO03100X?analog=on","KARIO03100X")</f>
        <v>KARIO03100X</v>
      </c>
      <c r="B4066" s="1" t="s">
        <v>6323</v>
      </c>
      <c r="C4066" s="1" t="s">
        <v>1376</v>
      </c>
      <c r="D4066" t="s">
        <v>6324</v>
      </c>
    </row>
    <row r="4067" spans="1:4" x14ac:dyDescent="0.25">
      <c r="A4067" s="4" t="str">
        <f>HYPERLINK("http://www.autodoc.ru/Web/price/art/KARIO03160?analog=on","KARIO03160")</f>
        <v>KARIO03160</v>
      </c>
      <c r="B4067" s="1" t="s">
        <v>6325</v>
      </c>
      <c r="C4067" s="1" t="s">
        <v>3861</v>
      </c>
      <c r="D4067" t="s">
        <v>6326</v>
      </c>
    </row>
    <row r="4068" spans="1:4" x14ac:dyDescent="0.25">
      <c r="A4068" s="4" t="str">
        <f>HYPERLINK("http://www.autodoc.ru/Web/price/art/KARIO03161?analog=on","KARIO03161")</f>
        <v>KARIO03161</v>
      </c>
      <c r="B4068" s="1" t="s">
        <v>6325</v>
      </c>
      <c r="C4068" s="1" t="s">
        <v>3861</v>
      </c>
      <c r="D4068" t="s">
        <v>6327</v>
      </c>
    </row>
    <row r="4069" spans="1:4" x14ac:dyDescent="0.25">
      <c r="A4069" s="4" t="str">
        <f>HYPERLINK("http://www.autodoc.ru/Web/price/art/KARIO03240?analog=on","KARIO03240")</f>
        <v>KARIO03240</v>
      </c>
      <c r="B4069" s="1" t="s">
        <v>6328</v>
      </c>
      <c r="C4069" s="1" t="s">
        <v>1376</v>
      </c>
      <c r="D4069" t="s">
        <v>6329</v>
      </c>
    </row>
    <row r="4070" spans="1:4" x14ac:dyDescent="0.25">
      <c r="A4070" s="4" t="str">
        <f>HYPERLINK("http://www.autodoc.ru/Web/price/art/KARIO03270L?analog=on","KARIO03270L")</f>
        <v>KARIO03270L</v>
      </c>
      <c r="B4070" s="1" t="s">
        <v>6330</v>
      </c>
      <c r="C4070" s="1" t="s">
        <v>1376</v>
      </c>
      <c r="D4070" t="s">
        <v>6331</v>
      </c>
    </row>
    <row r="4071" spans="1:4" x14ac:dyDescent="0.25">
      <c r="A4071" s="4" t="str">
        <f>HYPERLINK("http://www.autodoc.ru/Web/price/art/KARIO03270R?analog=on","KARIO03270R")</f>
        <v>KARIO03270R</v>
      </c>
      <c r="B4071" s="1" t="s">
        <v>6332</v>
      </c>
      <c r="C4071" s="1" t="s">
        <v>1376</v>
      </c>
      <c r="D4071" t="s">
        <v>6333</v>
      </c>
    </row>
    <row r="4072" spans="1:4" x14ac:dyDescent="0.25">
      <c r="A4072" s="4" t="str">
        <f>HYPERLINK("http://www.autodoc.ru/Web/price/art/KARIO03330?analog=on","KARIO03330")</f>
        <v>KARIO03330</v>
      </c>
      <c r="B4072" s="1" t="s">
        <v>6334</v>
      </c>
      <c r="C4072" s="1" t="s">
        <v>3861</v>
      </c>
      <c r="D4072" t="s">
        <v>6335</v>
      </c>
    </row>
    <row r="4073" spans="1:4" x14ac:dyDescent="0.25">
      <c r="A4073" s="4" t="str">
        <f>HYPERLINK("http://www.autodoc.ru/Web/price/art/KARIO03380?analog=on","KARIO03380")</f>
        <v>KARIO03380</v>
      </c>
      <c r="B4073" s="1" t="s">
        <v>6336</v>
      </c>
      <c r="C4073" s="1" t="s">
        <v>3861</v>
      </c>
      <c r="D4073" t="s">
        <v>6337</v>
      </c>
    </row>
    <row r="4074" spans="1:4" x14ac:dyDescent="0.25">
      <c r="A4074" s="4" t="str">
        <f>HYPERLINK("http://www.autodoc.ru/Web/price/art/KARIO01480L?analog=on","KARIO01480L")</f>
        <v>KARIO01480L</v>
      </c>
      <c r="B4074" s="1" t="s">
        <v>6338</v>
      </c>
      <c r="C4074" s="1" t="s">
        <v>1431</v>
      </c>
      <c r="D4074" t="s">
        <v>6339</v>
      </c>
    </row>
    <row r="4075" spans="1:4" x14ac:dyDescent="0.25">
      <c r="A4075" s="4" t="str">
        <f>HYPERLINK("http://www.autodoc.ru/Web/price/art/KARIO01480R?analog=on","KARIO01480R")</f>
        <v>KARIO01480R</v>
      </c>
      <c r="B4075" s="1" t="s">
        <v>6340</v>
      </c>
      <c r="C4075" s="1" t="s">
        <v>1431</v>
      </c>
      <c r="D4075" t="s">
        <v>6341</v>
      </c>
    </row>
    <row r="4076" spans="1:4" x14ac:dyDescent="0.25">
      <c r="A4076" s="4" t="str">
        <f>HYPERLINK("http://www.autodoc.ru/Web/price/art/KARIO03700?analog=on","KARIO03700")</f>
        <v>KARIO03700</v>
      </c>
      <c r="B4076" s="1" t="s">
        <v>6342</v>
      </c>
      <c r="C4076" s="1" t="s">
        <v>3861</v>
      </c>
      <c r="D4076" t="s">
        <v>6343</v>
      </c>
    </row>
    <row r="4077" spans="1:4" x14ac:dyDescent="0.25">
      <c r="A4077" s="4" t="str">
        <f>HYPERLINK("http://www.autodoc.ru/Web/price/art/KARIO03740L?analog=on","KARIO03740L")</f>
        <v>KARIO03740L</v>
      </c>
      <c r="B4077" s="1" t="s">
        <v>6344</v>
      </c>
      <c r="C4077" s="1" t="s">
        <v>3861</v>
      </c>
      <c r="D4077" t="s">
        <v>6345</v>
      </c>
    </row>
    <row r="4078" spans="1:4" x14ac:dyDescent="0.25">
      <c r="A4078" s="4" t="str">
        <f>HYPERLINK("http://www.autodoc.ru/Web/price/art/KARIO03740R?analog=on","KARIO03740R")</f>
        <v>KARIO03740R</v>
      </c>
      <c r="B4078" s="1" t="s">
        <v>6346</v>
      </c>
      <c r="C4078" s="1" t="s">
        <v>3861</v>
      </c>
      <c r="D4078" t="s">
        <v>6347</v>
      </c>
    </row>
    <row r="4079" spans="1:4" x14ac:dyDescent="0.25">
      <c r="A4079" s="4" t="str">
        <f>HYPERLINK("http://www.autodoc.ru/Web/price/art/KARIO03910?analog=on","KARIO03910")</f>
        <v>KARIO03910</v>
      </c>
      <c r="B4079" s="1" t="s">
        <v>6348</v>
      </c>
      <c r="C4079" s="1" t="s">
        <v>1376</v>
      </c>
      <c r="D4079" t="s">
        <v>6349</v>
      </c>
    </row>
    <row r="4080" spans="1:4" x14ac:dyDescent="0.25">
      <c r="A4080" s="4" t="str">
        <f>HYPERLINK("http://www.autodoc.ru/Web/price/art/KARIO01910?analog=on","KARIO01910")</f>
        <v>KARIO01910</v>
      </c>
      <c r="B4080" s="1" t="s">
        <v>6350</v>
      </c>
      <c r="C4080" s="1" t="s">
        <v>3894</v>
      </c>
      <c r="D4080" t="s">
        <v>6349</v>
      </c>
    </row>
    <row r="4081" spans="1:4" x14ac:dyDescent="0.25">
      <c r="A4081" s="4" t="str">
        <f>HYPERLINK("http://www.autodoc.ru/Web/price/art/KARIO01930?analog=on","KARIO01930")</f>
        <v>KARIO01930</v>
      </c>
      <c r="B4081" s="1" t="s">
        <v>6351</v>
      </c>
      <c r="C4081" s="1" t="s">
        <v>1431</v>
      </c>
      <c r="D4081" t="s">
        <v>6352</v>
      </c>
    </row>
    <row r="4082" spans="1:4" x14ac:dyDescent="0.25">
      <c r="A4082" s="3" t="s">
        <v>6353</v>
      </c>
      <c r="B4082" s="3"/>
      <c r="C4082" s="3"/>
      <c r="D4082" s="3"/>
    </row>
    <row r="4083" spans="1:4" x14ac:dyDescent="0.25">
      <c r="A4083" s="4" t="str">
        <f>HYPERLINK("http://www.autodoc.ru/Web/price/art/KARIO05000L?analog=on","KARIO05000L")</f>
        <v>KARIO05000L</v>
      </c>
      <c r="B4083" s="1" t="s">
        <v>6354</v>
      </c>
      <c r="C4083" s="1" t="s">
        <v>1126</v>
      </c>
      <c r="D4083" t="s">
        <v>6355</v>
      </c>
    </row>
    <row r="4084" spans="1:4" x14ac:dyDescent="0.25">
      <c r="A4084" s="4" t="str">
        <f>HYPERLINK("http://www.autodoc.ru/Web/price/art/KARIO05000R?analog=on","KARIO05000R")</f>
        <v>KARIO05000R</v>
      </c>
      <c r="B4084" s="1" t="s">
        <v>6356</v>
      </c>
      <c r="C4084" s="1" t="s">
        <v>1126</v>
      </c>
      <c r="D4084" t="s">
        <v>6357</v>
      </c>
    </row>
    <row r="4085" spans="1:4" x14ac:dyDescent="0.25">
      <c r="A4085" s="4" t="str">
        <f>HYPERLINK("http://www.autodoc.ru/Web/price/art/KARIO05001L?analog=on","KARIO05001L")</f>
        <v>KARIO05001L</v>
      </c>
      <c r="B4085" s="1" t="s">
        <v>6358</v>
      </c>
      <c r="C4085" s="1" t="s">
        <v>1126</v>
      </c>
      <c r="D4085" t="s">
        <v>6359</v>
      </c>
    </row>
    <row r="4086" spans="1:4" x14ac:dyDescent="0.25">
      <c r="A4086" s="4" t="str">
        <f>HYPERLINK("http://www.autodoc.ru/Web/price/art/KARIO05001R?analog=on","KARIO05001R")</f>
        <v>KARIO05001R</v>
      </c>
      <c r="B4086" s="1" t="s">
        <v>6360</v>
      </c>
      <c r="C4086" s="1" t="s">
        <v>1126</v>
      </c>
      <c r="D4086" t="s">
        <v>6361</v>
      </c>
    </row>
    <row r="4087" spans="1:4" x14ac:dyDescent="0.25">
      <c r="A4087" s="4" t="str">
        <f>HYPERLINK("http://www.autodoc.ru/Web/price/art/KARIO05002L?analog=on","KARIO05002L")</f>
        <v>KARIO05002L</v>
      </c>
      <c r="B4087" s="1" t="s">
        <v>6354</v>
      </c>
      <c r="C4087" s="1" t="s">
        <v>1126</v>
      </c>
      <c r="D4087" t="s">
        <v>6362</v>
      </c>
    </row>
    <row r="4088" spans="1:4" x14ac:dyDescent="0.25">
      <c r="A4088" s="4" t="str">
        <f>HYPERLINK("http://www.autodoc.ru/Web/price/art/KARIO05002R?analog=on","KARIO05002R")</f>
        <v>KARIO05002R</v>
      </c>
      <c r="B4088" s="1" t="s">
        <v>6356</v>
      </c>
      <c r="C4088" s="1" t="s">
        <v>1126</v>
      </c>
      <c r="D4088" t="s">
        <v>6363</v>
      </c>
    </row>
    <row r="4089" spans="1:4" x14ac:dyDescent="0.25">
      <c r="A4089" s="4" t="str">
        <f>HYPERLINK("http://www.autodoc.ru/Web/price/art/KARIO05003BL?analog=on","KARIO05003BL")</f>
        <v>KARIO05003BL</v>
      </c>
      <c r="B4089" s="1" t="s">
        <v>6364</v>
      </c>
      <c r="C4089" s="1" t="s">
        <v>1126</v>
      </c>
      <c r="D4089" t="s">
        <v>6365</v>
      </c>
    </row>
    <row r="4090" spans="1:4" x14ac:dyDescent="0.25">
      <c r="A4090" s="4" t="str">
        <f>HYPERLINK("http://www.autodoc.ru/Web/price/art/KARIO05003BR?analog=on","KARIO05003BR")</f>
        <v>KARIO05003BR</v>
      </c>
      <c r="B4090" s="1" t="s">
        <v>6366</v>
      </c>
      <c r="C4090" s="1" t="s">
        <v>1126</v>
      </c>
      <c r="D4090" t="s">
        <v>6367</v>
      </c>
    </row>
    <row r="4091" spans="1:4" x14ac:dyDescent="0.25">
      <c r="A4091" s="4" t="str">
        <f>HYPERLINK("http://www.autodoc.ru/Web/price/art/KARIO05004L?analog=on","KARIO05004L")</f>
        <v>KARIO05004L</v>
      </c>
      <c r="B4091" s="1" t="s">
        <v>6368</v>
      </c>
      <c r="C4091" s="1" t="s">
        <v>1126</v>
      </c>
      <c r="D4091" t="s">
        <v>6369</v>
      </c>
    </row>
    <row r="4092" spans="1:4" x14ac:dyDescent="0.25">
      <c r="A4092" s="4" t="str">
        <f>HYPERLINK("http://www.autodoc.ru/Web/price/art/KARIO05004R?analog=on","KARIO05004R")</f>
        <v>KARIO05004R</v>
      </c>
      <c r="B4092" s="1" t="s">
        <v>6370</v>
      </c>
      <c r="C4092" s="1" t="s">
        <v>1126</v>
      </c>
      <c r="D4092" t="s">
        <v>6371</v>
      </c>
    </row>
    <row r="4093" spans="1:4" x14ac:dyDescent="0.25">
      <c r="A4093" s="4" t="str">
        <f>HYPERLINK("http://www.autodoc.ru/Web/price/art/KARIO09070N?analog=on","KARIO09070N")</f>
        <v>KARIO09070N</v>
      </c>
      <c r="B4093" s="1" t="s">
        <v>6372</v>
      </c>
      <c r="C4093" s="1" t="s">
        <v>5574</v>
      </c>
      <c r="D4093" t="s">
        <v>6373</v>
      </c>
    </row>
    <row r="4094" spans="1:4" x14ac:dyDescent="0.25">
      <c r="A4094" s="4" t="str">
        <f>HYPERLINK("http://www.autodoc.ru/Web/price/art/KARIO05070L?analog=on","KARIO05070L")</f>
        <v>KARIO05070L</v>
      </c>
      <c r="B4094" s="1" t="s">
        <v>6374</v>
      </c>
      <c r="C4094" s="1" t="s">
        <v>6375</v>
      </c>
      <c r="D4094" t="s">
        <v>6376</v>
      </c>
    </row>
    <row r="4095" spans="1:4" x14ac:dyDescent="0.25">
      <c r="A4095" s="4" t="str">
        <f>HYPERLINK("http://www.autodoc.ru/Web/price/art/KARIO05070R?analog=on","KARIO05070R")</f>
        <v>KARIO05070R</v>
      </c>
      <c r="B4095" s="1" t="s">
        <v>6377</v>
      </c>
      <c r="C4095" s="1" t="s">
        <v>6375</v>
      </c>
      <c r="D4095" t="s">
        <v>6378</v>
      </c>
    </row>
    <row r="4096" spans="1:4" x14ac:dyDescent="0.25">
      <c r="A4096" s="4" t="str">
        <f>HYPERLINK("http://www.autodoc.ru/Web/price/art/KARIO09071L?analog=on","KARIO09071L")</f>
        <v>KARIO09071L</v>
      </c>
      <c r="B4096" s="1" t="s">
        <v>6379</v>
      </c>
      <c r="C4096" s="1" t="s">
        <v>5574</v>
      </c>
      <c r="D4096" t="s">
        <v>6376</v>
      </c>
    </row>
    <row r="4097" spans="1:4" x14ac:dyDescent="0.25">
      <c r="A4097" s="4" t="str">
        <f>HYPERLINK("http://www.autodoc.ru/Web/price/art/KARIO09071R?analog=on","KARIO09071R")</f>
        <v>KARIO09071R</v>
      </c>
      <c r="B4097" s="1" t="s">
        <v>6380</v>
      </c>
      <c r="C4097" s="1" t="s">
        <v>5574</v>
      </c>
      <c r="D4097" t="s">
        <v>6378</v>
      </c>
    </row>
    <row r="4098" spans="1:4" x14ac:dyDescent="0.25">
      <c r="A4098" s="4" t="str">
        <f>HYPERLINK("http://www.autodoc.ru/Web/price/art/KARIO09100?analog=on","KARIO09100")</f>
        <v>KARIO09100</v>
      </c>
      <c r="B4098" s="1" t="s">
        <v>6381</v>
      </c>
      <c r="C4098" s="1" t="s">
        <v>5574</v>
      </c>
      <c r="D4098" t="s">
        <v>6382</v>
      </c>
    </row>
    <row r="4099" spans="1:4" x14ac:dyDescent="0.25">
      <c r="A4099" s="4" t="str">
        <f>HYPERLINK("http://www.autodoc.ru/Web/price/art/KARIO05100?analog=on","KARIO05100")</f>
        <v>KARIO05100</v>
      </c>
      <c r="B4099" s="1" t="s">
        <v>6383</v>
      </c>
      <c r="C4099" s="1" t="s">
        <v>1126</v>
      </c>
      <c r="D4099" t="s">
        <v>6384</v>
      </c>
    </row>
    <row r="4100" spans="1:4" x14ac:dyDescent="0.25">
      <c r="A4100" s="4" t="str">
        <f>HYPERLINK("http://www.autodoc.ru/Web/price/art/KARIO09101?analog=on","KARIO09101")</f>
        <v>KARIO09101</v>
      </c>
      <c r="B4100" s="1" t="s">
        <v>6385</v>
      </c>
      <c r="C4100" s="1" t="s">
        <v>5574</v>
      </c>
      <c r="D4100" t="s">
        <v>6386</v>
      </c>
    </row>
    <row r="4101" spans="1:4" x14ac:dyDescent="0.25">
      <c r="A4101" s="4" t="str">
        <f>HYPERLINK("http://www.autodoc.ru/Web/price/art/KARIO09120?analog=on","KARIO09120")</f>
        <v>KARIO09120</v>
      </c>
      <c r="B4101" s="1" t="s">
        <v>6387</v>
      </c>
      <c r="C4101" s="1" t="s">
        <v>5574</v>
      </c>
      <c r="D4101" t="s">
        <v>6388</v>
      </c>
    </row>
    <row r="4102" spans="1:4" x14ac:dyDescent="0.25">
      <c r="A4102" s="4" t="str">
        <f>HYPERLINK("http://www.autodoc.ru/Web/price/art/KARIO09160?analog=on","KARIO09160")</f>
        <v>KARIO09160</v>
      </c>
      <c r="B4102" s="1" t="s">
        <v>6389</v>
      </c>
      <c r="C4102" s="1" t="s">
        <v>5574</v>
      </c>
      <c r="D4102" t="s">
        <v>6327</v>
      </c>
    </row>
    <row r="4103" spans="1:4" x14ac:dyDescent="0.25">
      <c r="A4103" s="4" t="str">
        <f>HYPERLINK("http://www.autodoc.ru/Web/price/art/KARIO05160?analog=on","KARIO05160")</f>
        <v>KARIO05160</v>
      </c>
      <c r="B4103" s="1" t="s">
        <v>6390</v>
      </c>
      <c r="C4103" s="1" t="s">
        <v>1126</v>
      </c>
      <c r="D4103" t="s">
        <v>6391</v>
      </c>
    </row>
    <row r="4104" spans="1:4" x14ac:dyDescent="0.25">
      <c r="A4104" s="4" t="str">
        <f>HYPERLINK("http://www.autodoc.ru/Web/price/art/KARIO05161?analog=on","KARIO05161")</f>
        <v>KARIO05161</v>
      </c>
      <c r="C4104" s="1" t="s">
        <v>1126</v>
      </c>
      <c r="D4104" t="s">
        <v>6392</v>
      </c>
    </row>
    <row r="4105" spans="1:4" x14ac:dyDescent="0.25">
      <c r="A4105" s="4" t="str">
        <f>HYPERLINK("http://www.autodoc.ru/Web/price/art/KARIO09190?analog=on","KARIO09190")</f>
        <v>KARIO09190</v>
      </c>
      <c r="B4105" s="1" t="s">
        <v>6393</v>
      </c>
      <c r="C4105" s="1" t="s">
        <v>5574</v>
      </c>
      <c r="D4105" t="s">
        <v>6394</v>
      </c>
    </row>
    <row r="4106" spans="1:4" x14ac:dyDescent="0.25">
      <c r="A4106" s="4" t="str">
        <f>HYPERLINK("http://www.autodoc.ru/Web/price/art/KARIO05240?analog=on","KARIO05240")</f>
        <v>KARIO05240</v>
      </c>
      <c r="B4106" s="1" t="s">
        <v>6395</v>
      </c>
      <c r="C4106" s="1" t="s">
        <v>1126</v>
      </c>
      <c r="D4106" t="s">
        <v>6396</v>
      </c>
    </row>
    <row r="4107" spans="1:4" x14ac:dyDescent="0.25">
      <c r="A4107" s="4" t="str">
        <f>HYPERLINK("http://www.autodoc.ru/Web/price/art/KARIO05241?analog=on","KARIO05241")</f>
        <v>KARIO05241</v>
      </c>
      <c r="B4107" s="1" t="s">
        <v>6395</v>
      </c>
      <c r="C4107" s="1" t="s">
        <v>1126</v>
      </c>
      <c r="D4107" t="s">
        <v>6329</v>
      </c>
    </row>
    <row r="4108" spans="1:4" x14ac:dyDescent="0.25">
      <c r="A4108" s="4" t="str">
        <f>HYPERLINK("http://www.autodoc.ru/Web/price/art/KARIO05270L?analog=on","KARIO05270L")</f>
        <v>KARIO05270L</v>
      </c>
      <c r="B4108" s="1" t="s">
        <v>6397</v>
      </c>
      <c r="C4108" s="1" t="s">
        <v>1126</v>
      </c>
      <c r="D4108" t="s">
        <v>6398</v>
      </c>
    </row>
    <row r="4109" spans="1:4" x14ac:dyDescent="0.25">
      <c r="A4109" s="4" t="str">
        <f>HYPERLINK("http://www.autodoc.ru/Web/price/art/KARIO05270R?analog=on","KARIO05270R")</f>
        <v>KARIO05270R</v>
      </c>
      <c r="B4109" s="1" t="s">
        <v>6399</v>
      </c>
      <c r="C4109" s="1" t="s">
        <v>1126</v>
      </c>
      <c r="D4109" t="s">
        <v>6400</v>
      </c>
    </row>
    <row r="4110" spans="1:4" x14ac:dyDescent="0.25">
      <c r="A4110" s="4" t="str">
        <f>HYPERLINK("http://www.autodoc.ru/Web/price/art/HNGEZ03280Z?analog=on","HNGEZ03280Z")</f>
        <v>HNGEZ03280Z</v>
      </c>
      <c r="B4110" s="1" t="s">
        <v>2844</v>
      </c>
      <c r="C4110" s="1" t="s">
        <v>1376</v>
      </c>
      <c r="D4110" t="s">
        <v>2845</v>
      </c>
    </row>
    <row r="4111" spans="1:4" x14ac:dyDescent="0.25">
      <c r="A4111" s="4" t="str">
        <f>HYPERLINK("http://www.autodoc.ru/Web/price/art/KARIO09300L?analog=on","KARIO09300L")</f>
        <v>KARIO09300L</v>
      </c>
      <c r="B4111" s="1" t="s">
        <v>6401</v>
      </c>
      <c r="C4111" s="1" t="s">
        <v>7</v>
      </c>
      <c r="D4111" t="s">
        <v>6402</v>
      </c>
    </row>
    <row r="4112" spans="1:4" x14ac:dyDescent="0.25">
      <c r="A4112" s="4" t="str">
        <f>HYPERLINK("http://www.autodoc.ru/Web/price/art/KARIO05300L?analog=on","KARIO05300L")</f>
        <v>KARIO05300L</v>
      </c>
      <c r="B4112" s="1" t="s">
        <v>6403</v>
      </c>
      <c r="C4112" s="1" t="s">
        <v>1126</v>
      </c>
      <c r="D4112" t="s">
        <v>6404</v>
      </c>
    </row>
    <row r="4113" spans="1:4" x14ac:dyDescent="0.25">
      <c r="A4113" s="4" t="str">
        <f>HYPERLINK("http://www.autodoc.ru/Web/price/art/KARIO09300R?analog=on","KARIO09300R")</f>
        <v>KARIO09300R</v>
      </c>
      <c r="B4113" s="1" t="s">
        <v>6405</v>
      </c>
      <c r="C4113" s="1" t="s">
        <v>7</v>
      </c>
      <c r="D4113" t="s">
        <v>6406</v>
      </c>
    </row>
    <row r="4114" spans="1:4" x14ac:dyDescent="0.25">
      <c r="A4114" s="4" t="str">
        <f>HYPERLINK("http://www.autodoc.ru/Web/price/art/KARIO05300R?analog=on","KARIO05300R")</f>
        <v>KARIO05300R</v>
      </c>
      <c r="B4114" s="1" t="s">
        <v>6407</v>
      </c>
      <c r="C4114" s="1" t="s">
        <v>1126</v>
      </c>
      <c r="D4114" t="s">
        <v>6408</v>
      </c>
    </row>
    <row r="4115" spans="1:4" x14ac:dyDescent="0.25">
      <c r="A4115" s="4" t="str">
        <f>HYPERLINK("http://www.autodoc.ru/Web/price/art/KARIO05301L?analog=on","KARIO05301L")</f>
        <v>KARIO05301L</v>
      </c>
      <c r="B4115" s="1" t="s">
        <v>6403</v>
      </c>
      <c r="C4115" s="1" t="s">
        <v>1126</v>
      </c>
      <c r="D4115" t="s">
        <v>6402</v>
      </c>
    </row>
    <row r="4116" spans="1:4" x14ac:dyDescent="0.25">
      <c r="A4116" s="4" t="str">
        <f>HYPERLINK("http://www.autodoc.ru/Web/price/art/KARIO05301R?analog=on","KARIO05301R")</f>
        <v>KARIO05301R</v>
      </c>
      <c r="B4116" s="1" t="s">
        <v>6407</v>
      </c>
      <c r="C4116" s="1" t="s">
        <v>1126</v>
      </c>
      <c r="D4116" t="s">
        <v>6406</v>
      </c>
    </row>
    <row r="4117" spans="1:4" x14ac:dyDescent="0.25">
      <c r="A4117" s="4" t="str">
        <f>HYPERLINK("http://www.autodoc.ru/Web/price/art/KARIO05310N?analog=on","KARIO05310N")</f>
        <v>KARIO05310N</v>
      </c>
      <c r="C4117" s="1" t="s">
        <v>1126</v>
      </c>
      <c r="D4117" t="s">
        <v>6409</v>
      </c>
    </row>
    <row r="4118" spans="1:4" x14ac:dyDescent="0.25">
      <c r="A4118" s="4" t="str">
        <f>HYPERLINK("http://www.autodoc.ru/Web/price/art/KARIO05330?analog=on","KARIO05330")</f>
        <v>KARIO05330</v>
      </c>
      <c r="B4118" s="1" t="s">
        <v>6410</v>
      </c>
      <c r="C4118" s="1" t="s">
        <v>1126</v>
      </c>
      <c r="D4118" t="s">
        <v>6335</v>
      </c>
    </row>
    <row r="4119" spans="1:4" x14ac:dyDescent="0.25">
      <c r="A4119" s="4" t="str">
        <f>HYPERLINK("http://www.autodoc.ru/Web/price/art/KARIO05380?analog=on","KARIO05380")</f>
        <v>KARIO05380</v>
      </c>
      <c r="B4119" s="1" t="s">
        <v>6411</v>
      </c>
      <c r="C4119" s="1" t="s">
        <v>1126</v>
      </c>
      <c r="D4119" t="s">
        <v>6412</v>
      </c>
    </row>
    <row r="4120" spans="1:4" x14ac:dyDescent="0.25">
      <c r="A4120" s="4" t="str">
        <f>HYPERLINK("http://www.autodoc.ru/Web/price/art/KARIO05381?analog=on","KARIO05381")</f>
        <v>KARIO05381</v>
      </c>
      <c r="B4120" s="1" t="s">
        <v>6413</v>
      </c>
      <c r="C4120" s="1" t="s">
        <v>1126</v>
      </c>
      <c r="D4120" t="s">
        <v>6414</v>
      </c>
    </row>
    <row r="4121" spans="1:4" x14ac:dyDescent="0.25">
      <c r="A4121" s="4" t="str">
        <f>HYPERLINK("http://www.autodoc.ru/Web/price/art/KARIO05450L?analog=on","KARIO05450L")</f>
        <v>KARIO05450L</v>
      </c>
      <c r="B4121" s="1" t="s">
        <v>6415</v>
      </c>
      <c r="C4121" s="1" t="s">
        <v>6375</v>
      </c>
      <c r="D4121" t="s">
        <v>6416</v>
      </c>
    </row>
    <row r="4122" spans="1:4" x14ac:dyDescent="0.25">
      <c r="A4122" s="4" t="str">
        <f>HYPERLINK("http://www.autodoc.ru/Web/price/art/KARIO05450R?analog=on","KARIO05450R")</f>
        <v>KARIO05450R</v>
      </c>
      <c r="B4122" s="1" t="s">
        <v>6417</v>
      </c>
      <c r="C4122" s="1" t="s">
        <v>6375</v>
      </c>
      <c r="D4122" t="s">
        <v>6418</v>
      </c>
    </row>
    <row r="4123" spans="1:4" x14ac:dyDescent="0.25">
      <c r="A4123" s="4" t="str">
        <f>HYPERLINK("http://www.autodoc.ru/Web/price/art/KARIO05451L?analog=on","KARIO05451L")</f>
        <v>KARIO05451L</v>
      </c>
      <c r="B4123" s="1" t="s">
        <v>6419</v>
      </c>
      <c r="C4123" s="1" t="s">
        <v>6375</v>
      </c>
      <c r="D4123" t="s">
        <v>6420</v>
      </c>
    </row>
    <row r="4124" spans="1:4" x14ac:dyDescent="0.25">
      <c r="A4124" s="4" t="str">
        <f>HYPERLINK("http://www.autodoc.ru/Web/price/art/KARIO05451R?analog=on","KARIO05451R")</f>
        <v>KARIO05451R</v>
      </c>
      <c r="B4124" s="1" t="s">
        <v>6421</v>
      </c>
      <c r="C4124" s="1" t="s">
        <v>6375</v>
      </c>
      <c r="D4124" t="s">
        <v>6422</v>
      </c>
    </row>
    <row r="4125" spans="1:4" x14ac:dyDescent="0.25">
      <c r="A4125" s="4" t="str">
        <f>HYPERLINK("http://www.autodoc.ru/Web/price/art/KARIO05452L?analog=on","KARIO05452L")</f>
        <v>KARIO05452L</v>
      </c>
      <c r="B4125" s="1" t="s">
        <v>6423</v>
      </c>
      <c r="C4125" s="1" t="s">
        <v>6375</v>
      </c>
      <c r="D4125" t="s">
        <v>6424</v>
      </c>
    </row>
    <row r="4126" spans="1:4" x14ac:dyDescent="0.25">
      <c r="A4126" s="4" t="str">
        <f>HYPERLINK("http://www.autodoc.ru/Web/price/art/KARIO05452R?analog=on","KARIO05452R")</f>
        <v>KARIO05452R</v>
      </c>
      <c r="B4126" s="1" t="s">
        <v>6425</v>
      </c>
      <c r="C4126" s="1" t="s">
        <v>6375</v>
      </c>
      <c r="D4126" t="s">
        <v>6426</v>
      </c>
    </row>
    <row r="4127" spans="1:4" x14ac:dyDescent="0.25">
      <c r="A4127" s="4" t="str">
        <f>HYPERLINK("http://www.autodoc.ru/Web/price/art/KARIO094H0?analog=on","KARIO094H0")</f>
        <v>KARIO094H0</v>
      </c>
      <c r="B4127" s="1" t="s">
        <v>6427</v>
      </c>
      <c r="C4127" s="1" t="s">
        <v>5574</v>
      </c>
      <c r="D4127" t="s">
        <v>6428</v>
      </c>
    </row>
    <row r="4128" spans="1:4" x14ac:dyDescent="0.25">
      <c r="A4128" s="4" t="str">
        <f>HYPERLINK("http://www.autodoc.ru/Web/price/art/KARIO05560L?analog=on","KARIO05560L")</f>
        <v>KARIO05560L</v>
      </c>
      <c r="B4128" s="1" t="s">
        <v>6429</v>
      </c>
      <c r="C4128" s="1" t="s">
        <v>1126</v>
      </c>
      <c r="D4128" t="s">
        <v>6430</v>
      </c>
    </row>
    <row r="4129" spans="1:4" x14ac:dyDescent="0.25">
      <c r="A4129" s="4" t="str">
        <f>HYPERLINK("http://www.autodoc.ru/Web/price/art/KARIO05560R?analog=on","KARIO05560R")</f>
        <v>KARIO05560R</v>
      </c>
      <c r="B4129" s="1" t="s">
        <v>6431</v>
      </c>
      <c r="C4129" s="1" t="s">
        <v>1126</v>
      </c>
      <c r="D4129" t="s">
        <v>6432</v>
      </c>
    </row>
    <row r="4130" spans="1:4" x14ac:dyDescent="0.25">
      <c r="A4130" s="4" t="str">
        <f>HYPERLINK("http://www.autodoc.ru/Web/price/art/KARIO05640?analog=on","KARIO05640")</f>
        <v>KARIO05640</v>
      </c>
      <c r="B4130" s="1" t="s">
        <v>6433</v>
      </c>
      <c r="C4130" s="1" t="s">
        <v>1126</v>
      </c>
      <c r="D4130" t="s">
        <v>6434</v>
      </c>
    </row>
    <row r="4131" spans="1:4" x14ac:dyDescent="0.25">
      <c r="A4131" s="4" t="str">
        <f>HYPERLINK("http://www.autodoc.ru/Web/price/art/KARIO05700?analog=on","KARIO05700")</f>
        <v>KARIO05700</v>
      </c>
      <c r="B4131" s="1" t="s">
        <v>6435</v>
      </c>
      <c r="C4131" s="1" t="s">
        <v>6375</v>
      </c>
      <c r="D4131" t="s">
        <v>6343</v>
      </c>
    </row>
    <row r="4132" spans="1:4" x14ac:dyDescent="0.25">
      <c r="A4132" s="4" t="str">
        <f>HYPERLINK("http://www.autodoc.ru/Web/price/art/KARIO05740L?analog=on","KARIO05740L")</f>
        <v>KARIO05740L</v>
      </c>
      <c r="B4132" s="1" t="s">
        <v>6436</v>
      </c>
      <c r="C4132" s="1" t="s">
        <v>1126</v>
      </c>
      <c r="D4132" t="s">
        <v>6437</v>
      </c>
    </row>
    <row r="4133" spans="1:4" x14ac:dyDescent="0.25">
      <c r="A4133" s="4" t="str">
        <f>HYPERLINK("http://www.autodoc.ru/Web/price/art/KARIO05740R?analog=on","KARIO05740R")</f>
        <v>KARIO05740R</v>
      </c>
      <c r="B4133" s="1" t="s">
        <v>6438</v>
      </c>
      <c r="C4133" s="1" t="s">
        <v>1126</v>
      </c>
      <c r="D4133" t="s">
        <v>6439</v>
      </c>
    </row>
    <row r="4134" spans="1:4" x14ac:dyDescent="0.25">
      <c r="A4134" s="4" t="str">
        <f>HYPERLINK("http://www.autodoc.ru/Web/price/art/KARIO05741L?analog=on","KARIO05741L")</f>
        <v>KARIO05741L</v>
      </c>
      <c r="B4134" s="1" t="s">
        <v>6440</v>
      </c>
      <c r="C4134" s="1" t="s">
        <v>1126</v>
      </c>
      <c r="D4134" t="s">
        <v>6345</v>
      </c>
    </row>
    <row r="4135" spans="1:4" x14ac:dyDescent="0.25">
      <c r="A4135" s="4" t="str">
        <f>HYPERLINK("http://www.autodoc.ru/Web/price/art/KARIO05741R?analog=on","KARIO05741R")</f>
        <v>KARIO05741R</v>
      </c>
      <c r="B4135" s="1" t="s">
        <v>6441</v>
      </c>
      <c r="C4135" s="1" t="s">
        <v>1126</v>
      </c>
      <c r="D4135" t="s">
        <v>6347</v>
      </c>
    </row>
    <row r="4136" spans="1:4" x14ac:dyDescent="0.25">
      <c r="A4136" s="4" t="str">
        <f>HYPERLINK("http://www.autodoc.ru/Web/price/art/KARIO05742L?analog=on","KARIO05742L")</f>
        <v>KARIO05742L</v>
      </c>
      <c r="B4136" s="1" t="s">
        <v>6440</v>
      </c>
      <c r="C4136" s="1" t="s">
        <v>1126</v>
      </c>
      <c r="D4136" t="s">
        <v>6442</v>
      </c>
    </row>
    <row r="4137" spans="1:4" x14ac:dyDescent="0.25">
      <c r="A4137" s="4" t="str">
        <f>HYPERLINK("http://www.autodoc.ru/Web/price/art/KARIO05742R?analog=on","KARIO05742R")</f>
        <v>KARIO05742R</v>
      </c>
      <c r="B4137" s="1" t="s">
        <v>6441</v>
      </c>
      <c r="C4137" s="1" t="s">
        <v>1126</v>
      </c>
      <c r="D4137" t="s">
        <v>6443</v>
      </c>
    </row>
    <row r="4138" spans="1:4" x14ac:dyDescent="0.25">
      <c r="A4138" s="4" t="str">
        <f>HYPERLINK("http://www.autodoc.ru/Web/price/art/KARIO05743L?analog=on","KARIO05743L")</f>
        <v>KARIO05743L</v>
      </c>
      <c r="B4138" s="1" t="s">
        <v>6444</v>
      </c>
      <c r="C4138" s="1" t="s">
        <v>1126</v>
      </c>
      <c r="D4138" t="s">
        <v>6445</v>
      </c>
    </row>
    <row r="4139" spans="1:4" x14ac:dyDescent="0.25">
      <c r="A4139" s="4" t="str">
        <f>HYPERLINK("http://www.autodoc.ru/Web/price/art/KARIO05743R?analog=on","KARIO05743R")</f>
        <v>KARIO05743R</v>
      </c>
      <c r="B4139" s="1" t="s">
        <v>6446</v>
      </c>
      <c r="C4139" s="1" t="s">
        <v>1126</v>
      </c>
      <c r="D4139" t="s">
        <v>6447</v>
      </c>
    </row>
    <row r="4140" spans="1:4" x14ac:dyDescent="0.25">
      <c r="A4140" s="4" t="str">
        <f>HYPERLINK("http://www.autodoc.ru/Web/price/art/HNVER06880?analog=on","HNVER06880")</f>
        <v>HNVER06880</v>
      </c>
      <c r="B4140" s="1" t="s">
        <v>5114</v>
      </c>
      <c r="C4140" s="1" t="s">
        <v>262</v>
      </c>
      <c r="D4140" t="s">
        <v>5115</v>
      </c>
    </row>
    <row r="4141" spans="1:4" x14ac:dyDescent="0.25">
      <c r="A4141" s="4" t="str">
        <f>HYPERLINK("http://www.autodoc.ru/Web/price/art/KARIO059A0N?analog=on","KARIO059A0N")</f>
        <v>KARIO059A0N</v>
      </c>
      <c r="B4141" s="1" t="s">
        <v>6448</v>
      </c>
      <c r="C4141" s="1" t="s">
        <v>1126</v>
      </c>
      <c r="D4141" t="s">
        <v>6449</v>
      </c>
    </row>
    <row r="4142" spans="1:4" x14ac:dyDescent="0.25">
      <c r="A4142" s="4" t="str">
        <f>HYPERLINK("http://www.autodoc.ru/Web/price/art/KARIO05910?analog=on","KARIO05910")</f>
        <v>KARIO05910</v>
      </c>
      <c r="B4142" s="1" t="s">
        <v>6450</v>
      </c>
      <c r="C4142" s="1" t="s">
        <v>1126</v>
      </c>
      <c r="D4142" t="s">
        <v>6451</v>
      </c>
    </row>
    <row r="4143" spans="1:4" x14ac:dyDescent="0.25">
      <c r="A4143" s="4" t="str">
        <f>HYPERLINK("http://www.autodoc.ru/Web/price/art/KARIO05911?analog=on","KARIO05911")</f>
        <v>KARIO05911</v>
      </c>
      <c r="B4143" s="1" t="s">
        <v>6452</v>
      </c>
      <c r="C4143" s="1" t="s">
        <v>1126</v>
      </c>
      <c r="D4143" t="s">
        <v>6453</v>
      </c>
    </row>
    <row r="4144" spans="1:4" x14ac:dyDescent="0.25">
      <c r="A4144" s="4" t="str">
        <f>HYPERLINK("http://www.autodoc.ru/Web/price/art/KARIO05912?analog=on","KARIO05912")</f>
        <v>KARIO05912</v>
      </c>
      <c r="B4144" s="1" t="s">
        <v>6450</v>
      </c>
      <c r="C4144" s="1" t="s">
        <v>1126</v>
      </c>
      <c r="D4144" t="s">
        <v>6454</v>
      </c>
    </row>
    <row r="4145" spans="1:4" x14ac:dyDescent="0.25">
      <c r="A4145" s="4" t="str">
        <f>HYPERLINK("http://www.autodoc.ru/Web/price/art/KARIO05930?analog=on","KARIO05930")</f>
        <v>KARIO05930</v>
      </c>
      <c r="B4145" s="1" t="s">
        <v>6455</v>
      </c>
      <c r="C4145" s="1" t="s">
        <v>1126</v>
      </c>
      <c r="D4145" t="s">
        <v>6456</v>
      </c>
    </row>
    <row r="4146" spans="1:4" x14ac:dyDescent="0.25">
      <c r="A4146" s="4" t="str">
        <f>HYPERLINK("http://www.autodoc.ru/Web/price/art/KARIO05931?analog=on","KARIO05931")</f>
        <v>KARIO05931</v>
      </c>
      <c r="B4146" s="1" t="s">
        <v>6455</v>
      </c>
      <c r="C4146" s="1" t="s">
        <v>1126</v>
      </c>
      <c r="D4146" t="s">
        <v>6457</v>
      </c>
    </row>
    <row r="4147" spans="1:4" x14ac:dyDescent="0.25">
      <c r="A4147" s="4" t="str">
        <f>HYPERLINK("http://www.autodoc.ru/Web/price/art/KARIO059D0?analog=on","KARIO059D0")</f>
        <v>KARIO059D0</v>
      </c>
      <c r="B4147" s="1" t="s">
        <v>6458</v>
      </c>
      <c r="C4147" s="1" t="s">
        <v>1126</v>
      </c>
      <c r="D4147" t="s">
        <v>6459</v>
      </c>
    </row>
    <row r="4148" spans="1:4" x14ac:dyDescent="0.25">
      <c r="A4148" s="4" t="str">
        <f>HYPERLINK("http://www.autodoc.ru/Web/price/art/KARIO059E0?analog=on","KARIO059E0")</f>
        <v>KARIO059E0</v>
      </c>
      <c r="B4148" s="1" t="s">
        <v>6460</v>
      </c>
      <c r="C4148" s="1" t="s">
        <v>1126</v>
      </c>
      <c r="D4148" t="s">
        <v>6461</v>
      </c>
    </row>
    <row r="4149" spans="1:4" x14ac:dyDescent="0.25">
      <c r="A4149" s="4" t="str">
        <f>HYPERLINK("http://www.autodoc.ru/Web/price/art/KARIO059E1?analog=on","KARIO059E1")</f>
        <v>KARIO059E1</v>
      </c>
      <c r="B4149" s="1" t="s">
        <v>6462</v>
      </c>
      <c r="C4149" s="1" t="s">
        <v>1126</v>
      </c>
      <c r="D4149" t="s">
        <v>6463</v>
      </c>
    </row>
    <row r="4150" spans="1:4" x14ac:dyDescent="0.25">
      <c r="A4150" s="3" t="s">
        <v>6464</v>
      </c>
      <c r="B4150" s="3"/>
      <c r="C4150" s="3"/>
      <c r="D4150" s="3"/>
    </row>
    <row r="4151" spans="1:4" x14ac:dyDescent="0.25">
      <c r="A4151" s="4" t="str">
        <f>HYPERLINK("http://www.autodoc.ru/Web/price/art/KARIO15000L?analog=on","KARIO15000L")</f>
        <v>KARIO15000L</v>
      </c>
      <c r="B4151" s="1" t="s">
        <v>6465</v>
      </c>
      <c r="C4151" s="1" t="s">
        <v>3115</v>
      </c>
      <c r="D4151" t="s">
        <v>6466</v>
      </c>
    </row>
    <row r="4152" spans="1:4" x14ac:dyDescent="0.25">
      <c r="A4152" s="4" t="str">
        <f>HYPERLINK("http://www.autodoc.ru/Web/price/art/KARIO11000L?analog=on","KARIO11000L")</f>
        <v>KARIO11000L</v>
      </c>
      <c r="B4152" s="1" t="s">
        <v>6467</v>
      </c>
      <c r="C4152" s="1" t="s">
        <v>627</v>
      </c>
      <c r="D4152" t="s">
        <v>6468</v>
      </c>
    </row>
    <row r="4153" spans="1:4" x14ac:dyDescent="0.25">
      <c r="A4153" s="4" t="str">
        <f>HYPERLINK("http://www.autodoc.ru/Web/price/art/KARIO15000R?analog=on","KARIO15000R")</f>
        <v>KARIO15000R</v>
      </c>
      <c r="B4153" s="1" t="s">
        <v>6469</v>
      </c>
      <c r="C4153" s="1" t="s">
        <v>3115</v>
      </c>
      <c r="D4153" t="s">
        <v>6470</v>
      </c>
    </row>
    <row r="4154" spans="1:4" x14ac:dyDescent="0.25">
      <c r="A4154" s="4" t="str">
        <f>HYPERLINK("http://www.autodoc.ru/Web/price/art/KARIO11000R?analog=on","KARIO11000R")</f>
        <v>KARIO11000R</v>
      </c>
      <c r="B4154" s="1" t="s">
        <v>6471</v>
      </c>
      <c r="C4154" s="1" t="s">
        <v>627</v>
      </c>
      <c r="D4154" t="s">
        <v>6472</v>
      </c>
    </row>
    <row r="4155" spans="1:4" x14ac:dyDescent="0.25">
      <c r="A4155" s="4" t="str">
        <f>HYPERLINK("http://www.autodoc.ru/Web/price/art/KARIO15001L?analog=on","KARIO15001L")</f>
        <v>KARIO15001L</v>
      </c>
      <c r="B4155" s="1" t="s">
        <v>6473</v>
      </c>
      <c r="C4155" s="1" t="s">
        <v>3115</v>
      </c>
      <c r="D4155" t="s">
        <v>6474</v>
      </c>
    </row>
    <row r="4156" spans="1:4" x14ac:dyDescent="0.25">
      <c r="A4156" s="4" t="str">
        <f>HYPERLINK("http://www.autodoc.ru/Web/price/art/KARIO11001L?analog=on","KARIO11001L")</f>
        <v>KARIO11001L</v>
      </c>
      <c r="B4156" s="1" t="s">
        <v>6467</v>
      </c>
      <c r="C4156" s="1" t="s">
        <v>627</v>
      </c>
      <c r="D4156" t="s">
        <v>6359</v>
      </c>
    </row>
    <row r="4157" spans="1:4" x14ac:dyDescent="0.25">
      <c r="A4157" s="4" t="str">
        <f>HYPERLINK("http://www.autodoc.ru/Web/price/art/KARIO15001R?analog=on","KARIO15001R")</f>
        <v>KARIO15001R</v>
      </c>
      <c r="B4157" s="1" t="s">
        <v>6475</v>
      </c>
      <c r="C4157" s="1" t="s">
        <v>3115</v>
      </c>
      <c r="D4157" t="s">
        <v>6476</v>
      </c>
    </row>
    <row r="4158" spans="1:4" x14ac:dyDescent="0.25">
      <c r="A4158" s="4" t="str">
        <f>HYPERLINK("http://www.autodoc.ru/Web/price/art/KARIO11001R?analog=on","KARIO11001R")</f>
        <v>KARIO11001R</v>
      </c>
      <c r="B4158" s="1" t="s">
        <v>6471</v>
      </c>
      <c r="C4158" s="1" t="s">
        <v>627</v>
      </c>
      <c r="D4158" t="s">
        <v>6361</v>
      </c>
    </row>
    <row r="4159" spans="1:4" x14ac:dyDescent="0.25">
      <c r="A4159" s="4" t="str">
        <f>HYPERLINK("http://www.autodoc.ru/Web/price/art/KARIO11002HN?analog=on","KARIO11002HN")</f>
        <v>KARIO11002HN</v>
      </c>
      <c r="B4159" s="1" t="s">
        <v>6477</v>
      </c>
      <c r="C4159" s="1" t="s">
        <v>627</v>
      </c>
      <c r="D4159" t="s">
        <v>6478</v>
      </c>
    </row>
    <row r="4160" spans="1:4" x14ac:dyDescent="0.25">
      <c r="A4160" s="4" t="str">
        <f>HYPERLINK("http://www.autodoc.ru/Web/price/art/KARIO11002BN?analog=on","KARIO11002BN")</f>
        <v>KARIO11002BN</v>
      </c>
      <c r="B4160" s="1" t="s">
        <v>6479</v>
      </c>
      <c r="C4160" s="1" t="s">
        <v>627</v>
      </c>
      <c r="D4160" t="s">
        <v>6480</v>
      </c>
    </row>
    <row r="4161" spans="1:4" x14ac:dyDescent="0.25">
      <c r="A4161" s="4" t="str">
        <f>HYPERLINK("http://www.autodoc.ru/Web/price/art/KARIO15002L?analog=on","KARIO15002L")</f>
        <v>KARIO15002L</v>
      </c>
      <c r="B4161" s="1" t="s">
        <v>6465</v>
      </c>
      <c r="C4161" s="1" t="s">
        <v>3115</v>
      </c>
      <c r="D4161" t="s">
        <v>6481</v>
      </c>
    </row>
    <row r="4162" spans="1:4" x14ac:dyDescent="0.25">
      <c r="A4162" s="4" t="str">
        <f>HYPERLINK("http://www.autodoc.ru/Web/price/art/KARIO15002R?analog=on","KARIO15002R")</f>
        <v>KARIO15002R</v>
      </c>
      <c r="B4162" s="1" t="s">
        <v>6469</v>
      </c>
      <c r="C4162" s="1" t="s">
        <v>3115</v>
      </c>
      <c r="D4162" t="s">
        <v>6482</v>
      </c>
    </row>
    <row r="4163" spans="1:4" x14ac:dyDescent="0.25">
      <c r="A4163" s="4" t="str">
        <f>HYPERLINK("http://www.autodoc.ru/Web/price/art/KARIO15003L?analog=on","KARIO15003L")</f>
        <v>KARIO15003L</v>
      </c>
      <c r="B4163" s="1" t="s">
        <v>6465</v>
      </c>
      <c r="C4163" s="1" t="s">
        <v>3115</v>
      </c>
      <c r="D4163" t="s">
        <v>6468</v>
      </c>
    </row>
    <row r="4164" spans="1:4" x14ac:dyDescent="0.25">
      <c r="A4164" s="4" t="str">
        <f>HYPERLINK("http://www.autodoc.ru/Web/price/art/KARIO15003R?analog=on","KARIO15003R")</f>
        <v>KARIO15003R</v>
      </c>
      <c r="B4164" s="1" t="s">
        <v>6469</v>
      </c>
      <c r="C4164" s="1" t="s">
        <v>3115</v>
      </c>
      <c r="D4164" t="s">
        <v>6472</v>
      </c>
    </row>
    <row r="4165" spans="1:4" x14ac:dyDescent="0.25">
      <c r="A4165" s="4" t="str">
        <f>HYPERLINK("http://www.autodoc.ru/Web/price/art/KARIO15050L?analog=on","KARIO15050L")</f>
        <v>KARIO15050L</v>
      </c>
      <c r="B4165" s="1" t="s">
        <v>6483</v>
      </c>
      <c r="C4165" s="1" t="s">
        <v>3115</v>
      </c>
      <c r="D4165" t="s">
        <v>6484</v>
      </c>
    </row>
    <row r="4166" spans="1:4" x14ac:dyDescent="0.25">
      <c r="A4166" s="4" t="str">
        <f>HYPERLINK("http://www.autodoc.ru/Web/price/art/KARIO11050L?analog=on","KARIO11050L")</f>
        <v>KARIO11050L</v>
      </c>
      <c r="B4166" s="1" t="s">
        <v>6485</v>
      </c>
      <c r="C4166" s="1" t="s">
        <v>627</v>
      </c>
      <c r="D4166" t="s">
        <v>6486</v>
      </c>
    </row>
    <row r="4167" spans="1:4" x14ac:dyDescent="0.25">
      <c r="A4167" s="4" t="str">
        <f>HYPERLINK("http://www.autodoc.ru/Web/price/art/KARIO15050R?analog=on","KARIO15050R")</f>
        <v>KARIO15050R</v>
      </c>
      <c r="B4167" s="1" t="s">
        <v>6487</v>
      </c>
      <c r="C4167" s="1" t="s">
        <v>3115</v>
      </c>
      <c r="D4167" t="s">
        <v>6488</v>
      </c>
    </row>
    <row r="4168" spans="1:4" x14ac:dyDescent="0.25">
      <c r="A4168" s="4" t="str">
        <f>HYPERLINK("http://www.autodoc.ru/Web/price/art/KARIO11050R?analog=on","KARIO11050R")</f>
        <v>KARIO11050R</v>
      </c>
      <c r="B4168" s="1" t="s">
        <v>6489</v>
      </c>
      <c r="C4168" s="1" t="s">
        <v>627</v>
      </c>
      <c r="D4168" t="s">
        <v>6490</v>
      </c>
    </row>
    <row r="4169" spans="1:4" x14ac:dyDescent="0.25">
      <c r="A4169" s="4" t="str">
        <f>HYPERLINK("http://www.autodoc.ru/Web/price/art/KARIO11051L?analog=on","KARIO11051L")</f>
        <v>KARIO11051L</v>
      </c>
      <c r="B4169" s="1" t="s">
        <v>6485</v>
      </c>
      <c r="C4169" s="1" t="s">
        <v>627</v>
      </c>
      <c r="D4169" t="s">
        <v>6484</v>
      </c>
    </row>
    <row r="4170" spans="1:4" x14ac:dyDescent="0.25">
      <c r="A4170" s="4" t="str">
        <f>HYPERLINK("http://www.autodoc.ru/Web/price/art/KARIO15051L?analog=on","KARIO15051L")</f>
        <v>KARIO15051L</v>
      </c>
      <c r="B4170" s="1" t="s">
        <v>6491</v>
      </c>
      <c r="C4170" s="1" t="s">
        <v>3115</v>
      </c>
      <c r="D4170" t="s">
        <v>6492</v>
      </c>
    </row>
    <row r="4171" spans="1:4" x14ac:dyDescent="0.25">
      <c r="A4171" s="4" t="str">
        <f>HYPERLINK("http://www.autodoc.ru/Web/price/art/KARIO11051R?analog=on","KARIO11051R")</f>
        <v>KARIO11051R</v>
      </c>
      <c r="B4171" s="1" t="s">
        <v>6489</v>
      </c>
      <c r="C4171" s="1" t="s">
        <v>627</v>
      </c>
      <c r="D4171" t="s">
        <v>6488</v>
      </c>
    </row>
    <row r="4172" spans="1:4" x14ac:dyDescent="0.25">
      <c r="A4172" s="4" t="str">
        <f>HYPERLINK("http://www.autodoc.ru/Web/price/art/KARIO15051R?analog=on","KARIO15051R")</f>
        <v>KARIO15051R</v>
      </c>
      <c r="B4172" s="1" t="s">
        <v>6493</v>
      </c>
      <c r="C4172" s="1" t="s">
        <v>3115</v>
      </c>
      <c r="D4172" t="s">
        <v>6494</v>
      </c>
    </row>
    <row r="4173" spans="1:4" x14ac:dyDescent="0.25">
      <c r="A4173" s="4" t="str">
        <f>HYPERLINK("http://www.autodoc.ru/Web/price/art/HNSOL15051L?analog=on","HNSOL15051L")</f>
        <v>HNSOL15051L</v>
      </c>
      <c r="B4173" s="1" t="s">
        <v>6495</v>
      </c>
      <c r="C4173" s="1" t="s">
        <v>3115</v>
      </c>
      <c r="D4173" t="s">
        <v>6496</v>
      </c>
    </row>
    <row r="4174" spans="1:4" x14ac:dyDescent="0.25">
      <c r="A4174" s="4" t="str">
        <f>HYPERLINK("http://www.autodoc.ru/Web/price/art/HNSOL15051R?analog=on","HNSOL15051R")</f>
        <v>HNSOL15051R</v>
      </c>
      <c r="B4174" s="1" t="s">
        <v>6497</v>
      </c>
      <c r="C4174" s="1" t="s">
        <v>3115</v>
      </c>
      <c r="D4174" t="s">
        <v>6498</v>
      </c>
    </row>
    <row r="4175" spans="1:4" x14ac:dyDescent="0.25">
      <c r="A4175" s="4" t="str">
        <f>HYPERLINK("http://www.autodoc.ru/Web/price/art/KARIO11052L?analog=on","KARIO11052L")</f>
        <v>KARIO11052L</v>
      </c>
      <c r="B4175" s="1" t="s">
        <v>6499</v>
      </c>
      <c r="C4175" s="1" t="s">
        <v>627</v>
      </c>
      <c r="D4175" t="s">
        <v>6492</v>
      </c>
    </row>
    <row r="4176" spans="1:4" x14ac:dyDescent="0.25">
      <c r="A4176" s="4" t="str">
        <f>HYPERLINK("http://www.autodoc.ru/Web/price/art/KARIO11052R?analog=on","KARIO11052R")</f>
        <v>KARIO11052R</v>
      </c>
      <c r="B4176" s="1" t="s">
        <v>6500</v>
      </c>
      <c r="C4176" s="1" t="s">
        <v>627</v>
      </c>
      <c r="D4176" t="s">
        <v>6494</v>
      </c>
    </row>
    <row r="4177" spans="1:4" x14ac:dyDescent="0.25">
      <c r="A4177" s="4" t="str">
        <f>HYPERLINK("http://www.autodoc.ru/Web/price/art/KARIO11053L?analog=on","KARIO11053L")</f>
        <v>KARIO11053L</v>
      </c>
      <c r="B4177" s="1" t="s">
        <v>6485</v>
      </c>
      <c r="C4177" s="1" t="s">
        <v>627</v>
      </c>
      <c r="D4177" t="s">
        <v>6501</v>
      </c>
    </row>
    <row r="4178" spans="1:4" x14ac:dyDescent="0.25">
      <c r="A4178" s="4" t="str">
        <f>HYPERLINK("http://www.autodoc.ru/Web/price/art/KARIO11053R?analog=on","KARIO11053R")</f>
        <v>KARIO11053R</v>
      </c>
      <c r="B4178" s="1" t="s">
        <v>6489</v>
      </c>
      <c r="C4178" s="1" t="s">
        <v>627</v>
      </c>
      <c r="D4178" t="s">
        <v>6502</v>
      </c>
    </row>
    <row r="4179" spans="1:4" x14ac:dyDescent="0.25">
      <c r="A4179" s="4" t="str">
        <f>HYPERLINK("http://www.autodoc.ru/Web/price/art/KARIO11070L?analog=on","KARIO11070L")</f>
        <v>KARIO11070L</v>
      </c>
      <c r="B4179" s="1" t="s">
        <v>6503</v>
      </c>
      <c r="C4179" s="1" t="s">
        <v>627</v>
      </c>
      <c r="D4179" t="s">
        <v>6376</v>
      </c>
    </row>
    <row r="4180" spans="1:4" x14ac:dyDescent="0.25">
      <c r="A4180" s="4" t="str">
        <f>HYPERLINK("http://www.autodoc.ru/Web/price/art/KARIO15070L?analog=on","KARIO15070L")</f>
        <v>KARIO15070L</v>
      </c>
      <c r="B4180" s="1" t="s">
        <v>6504</v>
      </c>
      <c r="C4180" s="1" t="s">
        <v>3115</v>
      </c>
      <c r="D4180" t="s">
        <v>6376</v>
      </c>
    </row>
    <row r="4181" spans="1:4" x14ac:dyDescent="0.25">
      <c r="A4181" s="4" t="str">
        <f>HYPERLINK("http://www.autodoc.ru/Web/price/art/KARIO15070R?analog=on","KARIO15070R")</f>
        <v>KARIO15070R</v>
      </c>
      <c r="B4181" s="1" t="s">
        <v>6505</v>
      </c>
      <c r="C4181" s="1" t="s">
        <v>3115</v>
      </c>
      <c r="D4181" t="s">
        <v>6378</v>
      </c>
    </row>
    <row r="4182" spans="1:4" x14ac:dyDescent="0.25">
      <c r="A4182" s="4" t="str">
        <f>HYPERLINK("http://www.autodoc.ru/Web/price/art/KARIO11070R?analog=on","KARIO11070R")</f>
        <v>KARIO11070R</v>
      </c>
      <c r="B4182" s="1" t="s">
        <v>6506</v>
      </c>
      <c r="C4182" s="1" t="s">
        <v>627</v>
      </c>
      <c r="D4182" t="s">
        <v>6378</v>
      </c>
    </row>
    <row r="4183" spans="1:4" x14ac:dyDescent="0.25">
      <c r="A4183" s="4" t="str">
        <f>HYPERLINK("http://www.autodoc.ru/Web/price/art/KARIO11071L?analog=on","KARIO11071L")</f>
        <v>KARIO11071L</v>
      </c>
      <c r="B4183" s="1" t="s">
        <v>6503</v>
      </c>
      <c r="C4183" s="1" t="s">
        <v>627</v>
      </c>
      <c r="D4183" t="s">
        <v>6320</v>
      </c>
    </row>
    <row r="4184" spans="1:4" x14ac:dyDescent="0.25">
      <c r="A4184" s="4" t="str">
        <f>HYPERLINK("http://www.autodoc.ru/Web/price/art/KARIO15071L?analog=on","KARIO15071L")</f>
        <v>KARIO15071L</v>
      </c>
      <c r="B4184" s="1" t="s">
        <v>6507</v>
      </c>
      <c r="C4184" s="1" t="s">
        <v>3115</v>
      </c>
      <c r="D4184" t="s">
        <v>6508</v>
      </c>
    </row>
    <row r="4185" spans="1:4" x14ac:dyDescent="0.25">
      <c r="A4185" s="4" t="str">
        <f>HYPERLINK("http://www.autodoc.ru/Web/price/art/KARIO11071R?analog=on","KARIO11071R")</f>
        <v>KARIO11071R</v>
      </c>
      <c r="B4185" s="1" t="s">
        <v>6506</v>
      </c>
      <c r="C4185" s="1" t="s">
        <v>627</v>
      </c>
      <c r="D4185" t="s">
        <v>6322</v>
      </c>
    </row>
    <row r="4186" spans="1:4" x14ac:dyDescent="0.25">
      <c r="A4186" s="4" t="str">
        <f>HYPERLINK("http://www.autodoc.ru/Web/price/art/KARIO15071R?analog=on","KARIO15071R")</f>
        <v>KARIO15071R</v>
      </c>
      <c r="B4186" s="1" t="s">
        <v>6509</v>
      </c>
      <c r="C4186" s="1" t="s">
        <v>3115</v>
      </c>
      <c r="D4186" t="s">
        <v>6510</v>
      </c>
    </row>
    <row r="4187" spans="1:4" x14ac:dyDescent="0.25">
      <c r="A4187" s="4" t="str">
        <f>HYPERLINK("http://www.autodoc.ru/Web/price/art/KARIO11072N?analog=on","KARIO11072N")</f>
        <v>KARIO11072N</v>
      </c>
      <c r="B4187" s="1" t="s">
        <v>6511</v>
      </c>
      <c r="C4187" s="1" t="s">
        <v>627</v>
      </c>
      <c r="D4187" t="s">
        <v>6512</v>
      </c>
    </row>
    <row r="4188" spans="1:4" x14ac:dyDescent="0.25">
      <c r="A4188" s="4" t="str">
        <f>HYPERLINK("http://www.autodoc.ru/Web/price/art/KARIO15072L?analog=on","KARIO15072L")</f>
        <v>KARIO15072L</v>
      </c>
      <c r="B4188" s="1" t="s">
        <v>6504</v>
      </c>
      <c r="C4188" s="1" t="s">
        <v>3115</v>
      </c>
      <c r="D4188" t="s">
        <v>6320</v>
      </c>
    </row>
    <row r="4189" spans="1:4" x14ac:dyDescent="0.25">
      <c r="A4189" s="4" t="str">
        <f>HYPERLINK("http://www.autodoc.ru/Web/price/art/KARIO15072R?analog=on","KARIO15072R")</f>
        <v>KARIO15072R</v>
      </c>
      <c r="B4189" s="1" t="s">
        <v>6505</v>
      </c>
      <c r="C4189" s="1" t="s">
        <v>3115</v>
      </c>
      <c r="D4189" t="s">
        <v>6322</v>
      </c>
    </row>
    <row r="4190" spans="1:4" x14ac:dyDescent="0.25">
      <c r="A4190" s="4" t="str">
        <f>HYPERLINK("http://www.autodoc.ru/Web/price/art/KARIO15073N?analog=on","KARIO15073N")</f>
        <v>KARIO15073N</v>
      </c>
      <c r="B4190" s="1" t="s">
        <v>6513</v>
      </c>
      <c r="C4190" s="1" t="s">
        <v>3115</v>
      </c>
      <c r="D4190" t="s">
        <v>6512</v>
      </c>
    </row>
    <row r="4191" spans="1:4" x14ac:dyDescent="0.25">
      <c r="A4191" s="4" t="str">
        <f>HYPERLINK("http://www.autodoc.ru/Web/price/art/KARIO15100?analog=on","KARIO15100")</f>
        <v>KARIO15100</v>
      </c>
      <c r="B4191" s="1" t="s">
        <v>6514</v>
      </c>
      <c r="C4191" s="1" t="s">
        <v>3115</v>
      </c>
      <c r="D4191" t="s">
        <v>6515</v>
      </c>
    </row>
    <row r="4192" spans="1:4" x14ac:dyDescent="0.25">
      <c r="A4192" s="4" t="str">
        <f>HYPERLINK("http://www.autodoc.ru/Web/price/art/KARIO11100?analog=on","KARIO11100")</f>
        <v>KARIO11100</v>
      </c>
      <c r="B4192" s="1" t="s">
        <v>6516</v>
      </c>
      <c r="C4192" s="1" t="s">
        <v>627</v>
      </c>
      <c r="D4192" t="s">
        <v>6517</v>
      </c>
    </row>
    <row r="4193" spans="1:4" x14ac:dyDescent="0.25">
      <c r="A4193" s="4" t="str">
        <f>HYPERLINK("http://www.autodoc.ru/Web/price/art/KARIO15101?analog=on","KARIO15101")</f>
        <v>KARIO15101</v>
      </c>
      <c r="B4193" s="1" t="s">
        <v>6518</v>
      </c>
      <c r="C4193" s="1" t="s">
        <v>3115</v>
      </c>
      <c r="D4193" t="s">
        <v>6515</v>
      </c>
    </row>
    <row r="4194" spans="1:4" x14ac:dyDescent="0.25">
      <c r="A4194" s="4" t="str">
        <f>HYPERLINK("http://www.autodoc.ru/Web/price/art/KARIO11101?analog=on","KARIO11101")</f>
        <v>KARIO11101</v>
      </c>
      <c r="B4194" s="1" t="s">
        <v>6519</v>
      </c>
      <c r="C4194" s="1" t="s">
        <v>627</v>
      </c>
      <c r="D4194" t="s">
        <v>6386</v>
      </c>
    </row>
    <row r="4195" spans="1:4" x14ac:dyDescent="0.25">
      <c r="A4195" s="4" t="str">
        <f>HYPERLINK("http://www.autodoc.ru/Web/price/art/KARIO11160?analog=on","KARIO11160")</f>
        <v>KARIO11160</v>
      </c>
      <c r="B4195" s="1" t="s">
        <v>6520</v>
      </c>
      <c r="C4195" s="1" t="s">
        <v>6521</v>
      </c>
      <c r="D4195" t="s">
        <v>6327</v>
      </c>
    </row>
    <row r="4196" spans="1:4" x14ac:dyDescent="0.25">
      <c r="A4196" s="4" t="str">
        <f>HYPERLINK("http://www.autodoc.ru/Web/price/art/KARIO15160?analog=on","KARIO15160")</f>
        <v>KARIO15160</v>
      </c>
      <c r="B4196" s="1" t="s">
        <v>6522</v>
      </c>
      <c r="C4196" s="1" t="s">
        <v>3115</v>
      </c>
      <c r="D4196" t="s">
        <v>6327</v>
      </c>
    </row>
    <row r="4197" spans="1:4" x14ac:dyDescent="0.25">
      <c r="A4197" s="4" t="str">
        <f>HYPERLINK("http://www.autodoc.ru/Web/price/art/KARIO15161?analog=on","KARIO15161")</f>
        <v>KARIO15161</v>
      </c>
      <c r="B4197" s="1" t="s">
        <v>6522</v>
      </c>
      <c r="C4197" s="1" t="s">
        <v>3115</v>
      </c>
      <c r="D4197" t="s">
        <v>6326</v>
      </c>
    </row>
    <row r="4198" spans="1:4" x14ac:dyDescent="0.25">
      <c r="A4198" s="4" t="str">
        <f>HYPERLINK("http://www.autodoc.ru/Web/price/art/KARIO11161?analog=on","KARIO11161")</f>
        <v>KARIO11161</v>
      </c>
      <c r="B4198" s="1" t="s">
        <v>6520</v>
      </c>
      <c r="C4198" s="1" t="s">
        <v>6521</v>
      </c>
      <c r="D4198" t="s">
        <v>6523</v>
      </c>
    </row>
    <row r="4199" spans="1:4" x14ac:dyDescent="0.25">
      <c r="A4199" s="4" t="str">
        <f>HYPERLINK("http://www.autodoc.ru/Web/price/art/KARIO15162?analog=on","KARIO15162")</f>
        <v>KARIO15162</v>
      </c>
      <c r="B4199" s="1" t="s">
        <v>6522</v>
      </c>
      <c r="C4199" s="1" t="s">
        <v>3115</v>
      </c>
      <c r="D4199" t="s">
        <v>6524</v>
      </c>
    </row>
    <row r="4200" spans="1:4" x14ac:dyDescent="0.25">
      <c r="A4200" s="4" t="str">
        <f>HYPERLINK("http://www.autodoc.ru/Web/price/art/KARIO11162?analog=on","KARIO11162")</f>
        <v>KARIO11162</v>
      </c>
      <c r="B4200" s="1" t="s">
        <v>6520</v>
      </c>
      <c r="C4200" s="1" t="s">
        <v>6521</v>
      </c>
      <c r="D4200" t="s">
        <v>6525</v>
      </c>
    </row>
    <row r="4201" spans="1:4" x14ac:dyDescent="0.25">
      <c r="A4201" s="4" t="str">
        <f>HYPERLINK("http://www.autodoc.ru/Web/price/art/KARIO11163?analog=on","KARIO11163")</f>
        <v>KARIO11163</v>
      </c>
      <c r="B4201" s="1" t="s">
        <v>6520</v>
      </c>
      <c r="C4201" s="1" t="s">
        <v>6521</v>
      </c>
      <c r="D4201" t="s">
        <v>6524</v>
      </c>
    </row>
    <row r="4202" spans="1:4" x14ac:dyDescent="0.25">
      <c r="A4202" s="4" t="str">
        <f>HYPERLINK("http://www.autodoc.ru/Web/price/art/KARIO11190?analog=on","KARIO11190")</f>
        <v>KARIO11190</v>
      </c>
      <c r="B4202" s="1" t="s">
        <v>6526</v>
      </c>
      <c r="C4202" s="1" t="s">
        <v>627</v>
      </c>
      <c r="D4202" t="s">
        <v>6394</v>
      </c>
    </row>
    <row r="4203" spans="1:4" x14ac:dyDescent="0.25">
      <c r="A4203" s="4" t="str">
        <f>HYPERLINK("http://www.autodoc.ru/Web/price/art/KARIO11190L?analog=on","KARIO11190L")</f>
        <v>KARIO11190L</v>
      </c>
      <c r="B4203" s="1" t="s">
        <v>6527</v>
      </c>
      <c r="C4203" s="1" t="s">
        <v>627</v>
      </c>
      <c r="D4203" t="s">
        <v>6528</v>
      </c>
    </row>
    <row r="4204" spans="1:4" x14ac:dyDescent="0.25">
      <c r="A4204" s="4" t="str">
        <f>HYPERLINK("http://www.autodoc.ru/Web/price/art/KARIO11190R?analog=on","KARIO11190R")</f>
        <v>KARIO11190R</v>
      </c>
      <c r="B4204" s="1" t="s">
        <v>6529</v>
      </c>
      <c r="C4204" s="1" t="s">
        <v>627</v>
      </c>
      <c r="D4204" t="s">
        <v>6530</v>
      </c>
    </row>
    <row r="4205" spans="1:4" x14ac:dyDescent="0.25">
      <c r="A4205" s="4" t="str">
        <f>HYPERLINK("http://www.autodoc.ru/Web/price/art/KARIO15190?analog=on","KARIO15190")</f>
        <v>KARIO15190</v>
      </c>
      <c r="B4205" s="1" t="s">
        <v>6531</v>
      </c>
      <c r="C4205" s="1" t="s">
        <v>3115</v>
      </c>
      <c r="D4205" t="s">
        <v>6532</v>
      </c>
    </row>
    <row r="4206" spans="1:4" x14ac:dyDescent="0.25">
      <c r="A4206" s="4" t="str">
        <f>HYPERLINK("http://www.autodoc.ru/Web/price/art/KARIO15191?analog=on","KARIO15191")</f>
        <v>KARIO15191</v>
      </c>
      <c r="B4206" s="1" t="s">
        <v>6533</v>
      </c>
      <c r="C4206" s="1" t="s">
        <v>3115</v>
      </c>
      <c r="D4206" t="s">
        <v>6534</v>
      </c>
    </row>
    <row r="4207" spans="1:4" x14ac:dyDescent="0.25">
      <c r="A4207" s="4" t="str">
        <f>HYPERLINK("http://www.autodoc.ru/Web/price/art/KARIO11191L?analog=on","KARIO11191L")</f>
        <v>KARIO11191L</v>
      </c>
      <c r="B4207" s="1" t="s">
        <v>6527</v>
      </c>
      <c r="C4207" s="1" t="s">
        <v>627</v>
      </c>
      <c r="D4207" t="s">
        <v>6535</v>
      </c>
    </row>
    <row r="4208" spans="1:4" x14ac:dyDescent="0.25">
      <c r="A4208" s="4" t="str">
        <f>HYPERLINK("http://www.autodoc.ru/Web/price/art/KARIO11191R?analog=on","KARIO11191R")</f>
        <v>KARIO11191R</v>
      </c>
      <c r="B4208" s="1" t="s">
        <v>6529</v>
      </c>
      <c r="C4208" s="1" t="s">
        <v>627</v>
      </c>
      <c r="D4208" t="s">
        <v>6536</v>
      </c>
    </row>
    <row r="4209" spans="1:4" x14ac:dyDescent="0.25">
      <c r="A4209" s="4" t="str">
        <f>HYPERLINK("http://www.autodoc.ru/Web/price/art/KARIO15230?analog=on","KARIO15230")</f>
        <v>KARIO15230</v>
      </c>
      <c r="B4209" s="1" t="s">
        <v>6537</v>
      </c>
      <c r="C4209" s="1" t="s">
        <v>3115</v>
      </c>
      <c r="D4209" t="s">
        <v>6538</v>
      </c>
    </row>
    <row r="4210" spans="1:4" x14ac:dyDescent="0.25">
      <c r="A4210" s="4" t="str">
        <f>HYPERLINK("http://www.autodoc.ru/Web/price/art/KARIO11230?analog=on","KARIO11230")</f>
        <v>KARIO11230</v>
      </c>
      <c r="B4210" s="1" t="s">
        <v>6539</v>
      </c>
      <c r="C4210" s="1" t="s">
        <v>627</v>
      </c>
      <c r="D4210" t="s">
        <v>6540</v>
      </c>
    </row>
    <row r="4211" spans="1:4" x14ac:dyDescent="0.25">
      <c r="A4211" s="4" t="str">
        <f>HYPERLINK("http://www.autodoc.ru/Web/price/art/KARIO11240?analog=on","KARIO11240")</f>
        <v>KARIO11240</v>
      </c>
      <c r="B4211" s="1" t="s">
        <v>6541</v>
      </c>
      <c r="C4211" s="1" t="s">
        <v>627</v>
      </c>
      <c r="D4211" t="s">
        <v>6329</v>
      </c>
    </row>
    <row r="4212" spans="1:4" x14ac:dyDescent="0.25">
      <c r="A4212" s="4" t="str">
        <f>HYPERLINK("http://www.autodoc.ru/Web/price/art/KARIO11270L?analog=on","KARIO11270L")</f>
        <v>KARIO11270L</v>
      </c>
      <c r="B4212" s="1" t="s">
        <v>6542</v>
      </c>
      <c r="C4212" s="1" t="s">
        <v>627</v>
      </c>
      <c r="D4212" t="s">
        <v>6543</v>
      </c>
    </row>
    <row r="4213" spans="1:4" x14ac:dyDescent="0.25">
      <c r="A4213" s="4" t="str">
        <f>HYPERLINK("http://www.autodoc.ru/Web/price/art/KARIO11270R?analog=on","KARIO11270R")</f>
        <v>KARIO11270R</v>
      </c>
      <c r="B4213" s="1" t="s">
        <v>6544</v>
      </c>
      <c r="C4213" s="1" t="s">
        <v>627</v>
      </c>
      <c r="D4213" t="s">
        <v>6545</v>
      </c>
    </row>
    <row r="4214" spans="1:4" x14ac:dyDescent="0.25">
      <c r="A4214" s="4" t="str">
        <f>HYPERLINK("http://www.autodoc.ru/Web/price/art/KARIO11271L?analog=on","KARIO11271L")</f>
        <v>KARIO11271L</v>
      </c>
      <c r="B4214" s="1" t="s">
        <v>6542</v>
      </c>
      <c r="C4214" s="1" t="s">
        <v>627</v>
      </c>
      <c r="D4214" t="s">
        <v>6546</v>
      </c>
    </row>
    <row r="4215" spans="1:4" x14ac:dyDescent="0.25">
      <c r="A4215" s="4" t="str">
        <f>HYPERLINK("http://www.autodoc.ru/Web/price/art/KARIO11271R?analog=on","KARIO11271R")</f>
        <v>KARIO11271R</v>
      </c>
      <c r="B4215" s="1" t="s">
        <v>6544</v>
      </c>
      <c r="C4215" s="1" t="s">
        <v>627</v>
      </c>
      <c r="D4215" t="s">
        <v>6547</v>
      </c>
    </row>
    <row r="4216" spans="1:4" x14ac:dyDescent="0.25">
      <c r="A4216" s="4" t="str">
        <f>HYPERLINK("http://www.autodoc.ru/Web/price/art/KARIO11272L?analog=on","KARIO11272L")</f>
        <v>KARIO11272L</v>
      </c>
      <c r="B4216" s="1" t="s">
        <v>6542</v>
      </c>
      <c r="C4216" s="1" t="s">
        <v>627</v>
      </c>
      <c r="D4216" t="s">
        <v>6548</v>
      </c>
    </row>
    <row r="4217" spans="1:4" x14ac:dyDescent="0.25">
      <c r="A4217" s="4" t="str">
        <f>HYPERLINK("http://www.autodoc.ru/Web/price/art/KARIO11272R?analog=on","KARIO11272R")</f>
        <v>KARIO11272R</v>
      </c>
      <c r="B4217" s="1" t="s">
        <v>6544</v>
      </c>
      <c r="C4217" s="1" t="s">
        <v>627</v>
      </c>
      <c r="D4217" t="s">
        <v>6549</v>
      </c>
    </row>
    <row r="4218" spans="1:4" x14ac:dyDescent="0.25">
      <c r="A4218" s="4" t="str">
        <f>HYPERLINK("http://www.autodoc.ru/Web/price/art/KARIO11280L?analog=on","KARIO11280L")</f>
        <v>KARIO11280L</v>
      </c>
      <c r="B4218" s="1" t="s">
        <v>6550</v>
      </c>
      <c r="C4218" s="1" t="s">
        <v>627</v>
      </c>
      <c r="D4218" t="s">
        <v>6551</v>
      </c>
    </row>
    <row r="4219" spans="1:4" x14ac:dyDescent="0.25">
      <c r="A4219" s="4" t="str">
        <f>HYPERLINK("http://www.autodoc.ru/Web/price/art/KARIO11280R?analog=on","KARIO11280R")</f>
        <v>KARIO11280R</v>
      </c>
      <c r="B4219" s="1" t="s">
        <v>6552</v>
      </c>
      <c r="C4219" s="1" t="s">
        <v>627</v>
      </c>
      <c r="D4219" t="s">
        <v>6553</v>
      </c>
    </row>
    <row r="4220" spans="1:4" x14ac:dyDescent="0.25">
      <c r="A4220" s="4" t="str">
        <f>HYPERLINK("http://www.autodoc.ru/Web/price/art/KARIO15300L?analog=on","KARIO15300L")</f>
        <v>KARIO15300L</v>
      </c>
      <c r="B4220" s="1" t="s">
        <v>6554</v>
      </c>
      <c r="C4220" s="1" t="s">
        <v>3115</v>
      </c>
      <c r="D4220" t="s">
        <v>6402</v>
      </c>
    </row>
    <row r="4221" spans="1:4" x14ac:dyDescent="0.25">
      <c r="A4221" s="4" t="str">
        <f>HYPERLINK("http://www.autodoc.ru/Web/price/art/KARIO11300L?analog=on","KARIO11300L")</f>
        <v>KARIO11300L</v>
      </c>
      <c r="B4221" s="1" t="s">
        <v>6555</v>
      </c>
      <c r="C4221" s="1" t="s">
        <v>627</v>
      </c>
      <c r="D4221" t="s">
        <v>6402</v>
      </c>
    </row>
    <row r="4222" spans="1:4" x14ac:dyDescent="0.25">
      <c r="A4222" s="4" t="str">
        <f>HYPERLINK("http://www.autodoc.ru/Web/price/art/KARIO11300R?analog=on","KARIO11300R")</f>
        <v>KARIO11300R</v>
      </c>
      <c r="B4222" s="1" t="s">
        <v>6556</v>
      </c>
      <c r="C4222" s="1" t="s">
        <v>627</v>
      </c>
      <c r="D4222" t="s">
        <v>6406</v>
      </c>
    </row>
    <row r="4223" spans="1:4" x14ac:dyDescent="0.25">
      <c r="A4223" s="4" t="str">
        <f>HYPERLINK("http://www.autodoc.ru/Web/price/art/KARIO15300R?analog=on","KARIO15300R")</f>
        <v>KARIO15300R</v>
      </c>
      <c r="B4223" s="1" t="s">
        <v>6557</v>
      </c>
      <c r="C4223" s="1" t="s">
        <v>3115</v>
      </c>
      <c r="D4223" t="s">
        <v>6406</v>
      </c>
    </row>
    <row r="4224" spans="1:4" x14ac:dyDescent="0.25">
      <c r="A4224" s="4" t="str">
        <f>HYPERLINK("http://www.autodoc.ru/Web/price/art/KARIO11301L?analog=on","KARIO11301L")</f>
        <v>KARIO11301L</v>
      </c>
      <c r="B4224" s="1" t="s">
        <v>6555</v>
      </c>
      <c r="C4224" s="1" t="s">
        <v>627</v>
      </c>
      <c r="D4224" t="s">
        <v>6404</v>
      </c>
    </row>
    <row r="4225" spans="1:4" x14ac:dyDescent="0.25">
      <c r="A4225" s="4" t="str">
        <f>HYPERLINK("http://www.autodoc.ru/Web/price/art/KARIO11301R?analog=on","KARIO11301R")</f>
        <v>KARIO11301R</v>
      </c>
      <c r="B4225" s="1" t="s">
        <v>6556</v>
      </c>
      <c r="C4225" s="1" t="s">
        <v>627</v>
      </c>
      <c r="D4225" t="s">
        <v>6408</v>
      </c>
    </row>
    <row r="4226" spans="1:4" x14ac:dyDescent="0.25">
      <c r="A4226" s="4" t="str">
        <f>HYPERLINK("http://www.autodoc.ru/Web/price/art/KARIO11310N?analog=on","KARIO11310N")</f>
        <v>KARIO11310N</v>
      </c>
      <c r="B4226" s="1" t="s">
        <v>6558</v>
      </c>
      <c r="C4226" s="1" t="s">
        <v>627</v>
      </c>
      <c r="D4226" t="s">
        <v>6409</v>
      </c>
    </row>
    <row r="4227" spans="1:4" x14ac:dyDescent="0.25">
      <c r="A4227" s="4" t="str">
        <f>HYPERLINK("http://www.autodoc.ru/Web/price/art/KARIO11330?analog=on","KARIO11330")</f>
        <v>KARIO11330</v>
      </c>
      <c r="B4227" s="1" t="s">
        <v>6559</v>
      </c>
      <c r="C4227" s="1" t="s">
        <v>627</v>
      </c>
      <c r="D4227" t="s">
        <v>6335</v>
      </c>
    </row>
    <row r="4228" spans="1:4" x14ac:dyDescent="0.25">
      <c r="A4228" s="4" t="str">
        <f>HYPERLINK("http://www.autodoc.ru/Web/price/art/KARIO11331?analog=on","KARIO11331")</f>
        <v>KARIO11331</v>
      </c>
      <c r="B4228" s="1" t="s">
        <v>6559</v>
      </c>
      <c r="C4228" s="1" t="s">
        <v>627</v>
      </c>
      <c r="D4228" t="s">
        <v>6560</v>
      </c>
    </row>
    <row r="4229" spans="1:4" x14ac:dyDescent="0.25">
      <c r="A4229" s="4" t="str">
        <f>HYPERLINK("http://www.autodoc.ru/Web/price/art/KARIO11340L?analog=on","KARIO11340L")</f>
        <v>KARIO11340L</v>
      </c>
      <c r="B4229" s="1" t="s">
        <v>6561</v>
      </c>
      <c r="C4229" s="1" t="s">
        <v>627</v>
      </c>
      <c r="D4229" t="s">
        <v>6562</v>
      </c>
    </row>
    <row r="4230" spans="1:4" x14ac:dyDescent="0.25">
      <c r="A4230" s="4" t="str">
        <f>HYPERLINK("http://www.autodoc.ru/Web/price/art/KARIO11340R?analog=on","KARIO11340R")</f>
        <v>KARIO11340R</v>
      </c>
      <c r="B4230" s="1" t="s">
        <v>6563</v>
      </c>
      <c r="C4230" s="1" t="s">
        <v>627</v>
      </c>
      <c r="D4230" t="s">
        <v>6564</v>
      </c>
    </row>
    <row r="4231" spans="1:4" x14ac:dyDescent="0.25">
      <c r="A4231" s="4" t="str">
        <f>HYPERLINK("http://www.autodoc.ru/Web/price/art/KARIO11380?analog=on","KARIO11380")</f>
        <v>KARIO11380</v>
      </c>
      <c r="B4231" s="1" t="s">
        <v>6565</v>
      </c>
      <c r="C4231" s="1" t="s">
        <v>627</v>
      </c>
      <c r="D4231" t="s">
        <v>6414</v>
      </c>
    </row>
    <row r="4232" spans="1:4" x14ac:dyDescent="0.25">
      <c r="A4232" s="4" t="str">
        <f>HYPERLINK("http://www.autodoc.ru/Web/price/art/KARIO11381?analog=on","KARIO11381")</f>
        <v>KARIO11381</v>
      </c>
      <c r="B4232" s="1" t="s">
        <v>6565</v>
      </c>
      <c r="C4232" s="1" t="s">
        <v>627</v>
      </c>
      <c r="D4232" t="s">
        <v>6412</v>
      </c>
    </row>
    <row r="4233" spans="1:4" x14ac:dyDescent="0.25">
      <c r="A4233" s="4" t="str">
        <f>HYPERLINK("http://www.autodoc.ru/Web/price/art/KARIO114C0L?analog=on","KARIO114C0L")</f>
        <v>KARIO114C0L</v>
      </c>
      <c r="B4233" s="1" t="s">
        <v>6566</v>
      </c>
      <c r="C4233" s="1" t="s">
        <v>627</v>
      </c>
      <c r="D4233" t="s">
        <v>6567</v>
      </c>
    </row>
    <row r="4234" spans="1:4" x14ac:dyDescent="0.25">
      <c r="A4234" s="4" t="str">
        <f>HYPERLINK("http://www.autodoc.ru/Web/price/art/KARIO114C0?analog=on","KARIO114C0")</f>
        <v>KARIO114C0</v>
      </c>
      <c r="B4234" s="1" t="s">
        <v>6516</v>
      </c>
      <c r="C4234" s="1" t="s">
        <v>627</v>
      </c>
      <c r="D4234" t="s">
        <v>6568</v>
      </c>
    </row>
    <row r="4235" spans="1:4" x14ac:dyDescent="0.25">
      <c r="A4235" s="4" t="str">
        <f>HYPERLINK("http://www.autodoc.ru/Web/price/art/KARIO114C0R?analog=on","KARIO114C0R")</f>
        <v>KARIO114C0R</v>
      </c>
      <c r="B4235" s="1" t="s">
        <v>6569</v>
      </c>
      <c r="C4235" s="1" t="s">
        <v>627</v>
      </c>
      <c r="D4235" t="s">
        <v>6570</v>
      </c>
    </row>
    <row r="4236" spans="1:4" x14ac:dyDescent="0.25">
      <c r="A4236" s="4" t="str">
        <f>HYPERLINK("http://www.autodoc.ru/Web/price/art/KARIO11450L?analog=on","KARIO11450L")</f>
        <v>KARIO11450L</v>
      </c>
      <c r="B4236" s="1" t="s">
        <v>6571</v>
      </c>
      <c r="C4236" s="1" t="s">
        <v>627</v>
      </c>
      <c r="D4236" t="s">
        <v>6572</v>
      </c>
    </row>
    <row r="4237" spans="1:4" x14ac:dyDescent="0.25">
      <c r="A4237" s="4" t="str">
        <f>HYPERLINK("http://www.autodoc.ru/Web/price/art/KARIO11450R?analog=on","KARIO11450R")</f>
        <v>KARIO11450R</v>
      </c>
      <c r="B4237" s="1" t="s">
        <v>6573</v>
      </c>
      <c r="C4237" s="1" t="s">
        <v>627</v>
      </c>
      <c r="D4237" t="s">
        <v>6574</v>
      </c>
    </row>
    <row r="4238" spans="1:4" x14ac:dyDescent="0.25">
      <c r="A4238" s="4" t="str">
        <f>HYPERLINK("http://www.autodoc.ru/Web/price/art/KARIO11451L?analog=on","KARIO11451L")</f>
        <v>KARIO11451L</v>
      </c>
      <c r="B4238" s="1" t="s">
        <v>6575</v>
      </c>
      <c r="C4238" s="1" t="s">
        <v>627</v>
      </c>
      <c r="D4238" t="s">
        <v>6424</v>
      </c>
    </row>
    <row r="4239" spans="1:4" x14ac:dyDescent="0.25">
      <c r="A4239" s="4" t="str">
        <f>HYPERLINK("http://www.autodoc.ru/Web/price/art/KARIO11451R?analog=on","KARIO11451R")</f>
        <v>KARIO11451R</v>
      </c>
      <c r="B4239" s="1" t="s">
        <v>6576</v>
      </c>
      <c r="C4239" s="1" t="s">
        <v>627</v>
      </c>
      <c r="D4239" t="s">
        <v>6426</v>
      </c>
    </row>
    <row r="4240" spans="1:4" x14ac:dyDescent="0.25">
      <c r="A4240" s="4" t="str">
        <f>HYPERLINK("http://www.autodoc.ru/Web/price/art/KARIO11452L?analog=on","KARIO11452L")</f>
        <v>KARIO11452L</v>
      </c>
      <c r="B4240" s="1" t="s">
        <v>6577</v>
      </c>
      <c r="C4240" s="1" t="s">
        <v>627</v>
      </c>
      <c r="D4240" t="s">
        <v>6578</v>
      </c>
    </row>
    <row r="4241" spans="1:4" x14ac:dyDescent="0.25">
      <c r="A4241" s="4" t="str">
        <f>HYPERLINK("http://www.autodoc.ru/Web/price/art/KARIO11452R?analog=on","KARIO11452R")</f>
        <v>KARIO11452R</v>
      </c>
      <c r="B4241" s="1" t="s">
        <v>6579</v>
      </c>
      <c r="C4241" s="1" t="s">
        <v>627</v>
      </c>
      <c r="D4241" t="s">
        <v>6580</v>
      </c>
    </row>
    <row r="4242" spans="1:4" x14ac:dyDescent="0.25">
      <c r="A4242" s="4" t="str">
        <f>HYPERLINK("http://www.autodoc.ru/Web/price/art/KARIO11453L?analog=on","KARIO11453L")</f>
        <v>KARIO11453L</v>
      </c>
      <c r="B4242" s="1" t="s">
        <v>6581</v>
      </c>
      <c r="C4242" s="1" t="s">
        <v>627</v>
      </c>
      <c r="D4242" t="s">
        <v>6582</v>
      </c>
    </row>
    <row r="4243" spans="1:4" x14ac:dyDescent="0.25">
      <c r="A4243" s="4" t="str">
        <f>HYPERLINK("http://www.autodoc.ru/Web/price/art/KARIO11453R?analog=on","KARIO11453R")</f>
        <v>KARIO11453R</v>
      </c>
      <c r="B4243" s="1" t="s">
        <v>6583</v>
      </c>
      <c r="C4243" s="1" t="s">
        <v>627</v>
      </c>
      <c r="D4243" t="s">
        <v>6584</v>
      </c>
    </row>
    <row r="4244" spans="1:4" x14ac:dyDescent="0.25">
      <c r="A4244" s="4" t="str">
        <f>HYPERLINK("http://www.autodoc.ru/Web/price/art/KARIO11454L?analog=on","KARIO11454L")</f>
        <v>KARIO11454L</v>
      </c>
      <c r="B4244" s="1" t="s">
        <v>6585</v>
      </c>
      <c r="C4244" s="1" t="s">
        <v>627</v>
      </c>
      <c r="D4244" t="s">
        <v>6586</v>
      </c>
    </row>
    <row r="4245" spans="1:4" x14ac:dyDescent="0.25">
      <c r="A4245" s="4" t="str">
        <f>HYPERLINK("http://www.autodoc.ru/Web/price/art/KARIO11454R?analog=on","KARIO11454R")</f>
        <v>KARIO11454R</v>
      </c>
      <c r="B4245" s="1" t="s">
        <v>6587</v>
      </c>
      <c r="C4245" s="1" t="s">
        <v>627</v>
      </c>
      <c r="D4245" t="s">
        <v>6588</v>
      </c>
    </row>
    <row r="4246" spans="1:4" x14ac:dyDescent="0.25">
      <c r="A4246" s="4" t="str">
        <f>HYPERLINK("http://www.autodoc.ru/Web/price/art/KARIO154G0?analog=on","KARIO154G0")</f>
        <v>KARIO154G0</v>
      </c>
      <c r="B4246" s="1" t="s">
        <v>6589</v>
      </c>
      <c r="C4246" s="1" t="s">
        <v>3115</v>
      </c>
      <c r="D4246" t="s">
        <v>6590</v>
      </c>
    </row>
    <row r="4247" spans="1:4" x14ac:dyDescent="0.25">
      <c r="A4247" s="4" t="str">
        <f>HYPERLINK("http://www.autodoc.ru/Web/price/art/KARIO114G0?analog=on","KARIO114G0")</f>
        <v>KARIO114G0</v>
      </c>
      <c r="B4247" s="1" t="s">
        <v>6591</v>
      </c>
      <c r="C4247" s="1" t="s">
        <v>627</v>
      </c>
      <c r="D4247" t="s">
        <v>6592</v>
      </c>
    </row>
    <row r="4248" spans="1:4" x14ac:dyDescent="0.25">
      <c r="A4248" s="4" t="str">
        <f>HYPERLINK("http://www.autodoc.ru/Web/price/art/KARIO114H0?analog=on","KARIO114H0")</f>
        <v>KARIO114H0</v>
      </c>
      <c r="B4248" s="1" t="s">
        <v>6593</v>
      </c>
      <c r="C4248" s="1" t="s">
        <v>627</v>
      </c>
      <c r="D4248" t="s">
        <v>6594</v>
      </c>
    </row>
    <row r="4249" spans="1:4" x14ac:dyDescent="0.25">
      <c r="A4249" s="4" t="str">
        <f>HYPERLINK("http://www.autodoc.ru/Web/price/art/KARIO11510L?analog=on","KARIO11510L")</f>
        <v>KARIO11510L</v>
      </c>
      <c r="B4249" s="1" t="s">
        <v>6595</v>
      </c>
      <c r="C4249" s="1" t="s">
        <v>627</v>
      </c>
      <c r="D4249" t="s">
        <v>6596</v>
      </c>
    </row>
    <row r="4250" spans="1:4" x14ac:dyDescent="0.25">
      <c r="A4250" s="4" t="str">
        <f>HYPERLINK("http://www.autodoc.ru/Web/price/art/KARIO11510R?analog=on","KARIO11510R")</f>
        <v>KARIO11510R</v>
      </c>
      <c r="B4250" s="1" t="s">
        <v>6597</v>
      </c>
      <c r="C4250" s="1" t="s">
        <v>627</v>
      </c>
      <c r="D4250" t="s">
        <v>6598</v>
      </c>
    </row>
    <row r="4251" spans="1:4" x14ac:dyDescent="0.25">
      <c r="A4251" s="4" t="str">
        <f>HYPERLINK("http://www.autodoc.ru/Web/price/art/KARIO115B0?analog=on","KARIO115B0")</f>
        <v>KARIO115B0</v>
      </c>
      <c r="B4251" s="1" t="s">
        <v>6599</v>
      </c>
      <c r="C4251" s="1" t="s">
        <v>627</v>
      </c>
      <c r="D4251" t="s">
        <v>6600</v>
      </c>
    </row>
    <row r="4252" spans="1:4" x14ac:dyDescent="0.25">
      <c r="A4252" s="4" t="str">
        <f>HYPERLINK("http://www.autodoc.ru/Web/price/art/KARIO11520L?analog=on","KARIO11520L")</f>
        <v>KARIO11520L</v>
      </c>
      <c r="B4252" s="1" t="s">
        <v>6601</v>
      </c>
      <c r="C4252" s="1" t="s">
        <v>627</v>
      </c>
      <c r="D4252" t="s">
        <v>6602</v>
      </c>
    </row>
    <row r="4253" spans="1:4" x14ac:dyDescent="0.25">
      <c r="A4253" s="4" t="str">
        <f>HYPERLINK("http://www.autodoc.ru/Web/price/art/KARIO11520R?analog=on","KARIO11520R")</f>
        <v>KARIO11520R</v>
      </c>
      <c r="B4253" s="1" t="s">
        <v>6603</v>
      </c>
      <c r="C4253" s="1" t="s">
        <v>627</v>
      </c>
      <c r="D4253" t="s">
        <v>6604</v>
      </c>
    </row>
    <row r="4254" spans="1:4" x14ac:dyDescent="0.25">
      <c r="A4254" s="4" t="str">
        <f>HYPERLINK("http://www.autodoc.ru/Web/price/art/KARIO11521L?analog=on","KARIO11521L")</f>
        <v>KARIO11521L</v>
      </c>
      <c r="B4254" s="1" t="s">
        <v>6605</v>
      </c>
      <c r="C4254" s="1" t="s">
        <v>627</v>
      </c>
      <c r="D4254" t="s">
        <v>6606</v>
      </c>
    </row>
    <row r="4255" spans="1:4" x14ac:dyDescent="0.25">
      <c r="A4255" s="4" t="str">
        <f>HYPERLINK("http://www.autodoc.ru/Web/price/art/KARIO11521R?analog=on","KARIO11521R")</f>
        <v>KARIO11521R</v>
      </c>
      <c r="B4255" s="1" t="s">
        <v>6607</v>
      </c>
      <c r="C4255" s="1" t="s">
        <v>627</v>
      </c>
      <c r="D4255" t="s">
        <v>6608</v>
      </c>
    </row>
    <row r="4256" spans="1:4" x14ac:dyDescent="0.25">
      <c r="A4256" s="4" t="str">
        <f>HYPERLINK("http://www.autodoc.ru/Web/price/art/KARIO11560L?analog=on","KARIO11560L")</f>
        <v>KARIO11560L</v>
      </c>
      <c r="B4256" s="1" t="s">
        <v>6609</v>
      </c>
      <c r="C4256" s="1" t="s">
        <v>627</v>
      </c>
      <c r="D4256" t="s">
        <v>6610</v>
      </c>
    </row>
    <row r="4257" spans="1:4" x14ac:dyDescent="0.25">
      <c r="A4257" s="4" t="str">
        <f>HYPERLINK("http://www.autodoc.ru/Web/price/art/KARIO11560R?analog=on","KARIO11560R")</f>
        <v>KARIO11560R</v>
      </c>
      <c r="B4257" s="1" t="s">
        <v>6611</v>
      </c>
      <c r="C4257" s="1" t="s">
        <v>627</v>
      </c>
      <c r="D4257" t="s">
        <v>6612</v>
      </c>
    </row>
    <row r="4258" spans="1:4" x14ac:dyDescent="0.25">
      <c r="A4258" s="4" t="str">
        <f>HYPERLINK("http://www.autodoc.ru/Web/price/art/KARIO15570L?analog=on","KARIO15570L")</f>
        <v>KARIO15570L</v>
      </c>
      <c r="B4258" s="1" t="s">
        <v>6613</v>
      </c>
      <c r="C4258" s="1" t="s">
        <v>3115</v>
      </c>
      <c r="D4258" t="s">
        <v>6614</v>
      </c>
    </row>
    <row r="4259" spans="1:4" x14ac:dyDescent="0.25">
      <c r="A4259" s="4" t="str">
        <f>HYPERLINK("http://www.autodoc.ru/Web/price/art/KARIO11570L?analog=on","KARIO11570L")</f>
        <v>KARIO11570L</v>
      </c>
      <c r="B4259" s="1" t="s">
        <v>6615</v>
      </c>
      <c r="C4259" s="1" t="s">
        <v>627</v>
      </c>
      <c r="D4259" t="s">
        <v>6614</v>
      </c>
    </row>
    <row r="4260" spans="1:4" x14ac:dyDescent="0.25">
      <c r="A4260" s="4" t="str">
        <f>HYPERLINK("http://www.autodoc.ru/Web/price/art/KARIO11570R?analog=on","KARIO11570R")</f>
        <v>KARIO11570R</v>
      </c>
      <c r="B4260" s="1" t="s">
        <v>6616</v>
      </c>
      <c r="C4260" s="1" t="s">
        <v>627</v>
      </c>
      <c r="D4260" t="s">
        <v>6617</v>
      </c>
    </row>
    <row r="4261" spans="1:4" x14ac:dyDescent="0.25">
      <c r="A4261" s="4" t="str">
        <f>HYPERLINK("http://www.autodoc.ru/Web/price/art/KARIO15570R?analog=on","KARIO15570R")</f>
        <v>KARIO15570R</v>
      </c>
      <c r="B4261" s="1" t="s">
        <v>6618</v>
      </c>
      <c r="C4261" s="1" t="s">
        <v>3115</v>
      </c>
      <c r="D4261" t="s">
        <v>6617</v>
      </c>
    </row>
    <row r="4262" spans="1:4" x14ac:dyDescent="0.25">
      <c r="A4262" s="4" t="str">
        <f>HYPERLINK("http://www.autodoc.ru/Web/price/art/KARIO11600?analog=on","KARIO11600")</f>
        <v>KARIO11600</v>
      </c>
      <c r="B4262" s="1" t="s">
        <v>6619</v>
      </c>
      <c r="C4262" s="1" t="s">
        <v>627</v>
      </c>
      <c r="D4262" t="s">
        <v>6620</v>
      </c>
    </row>
    <row r="4263" spans="1:4" x14ac:dyDescent="0.25">
      <c r="A4263" s="4" t="str">
        <f>HYPERLINK("http://www.autodoc.ru/Web/price/art/KARIO11601?analog=on","KARIO11601")</f>
        <v>KARIO11601</v>
      </c>
      <c r="B4263" s="1" t="s">
        <v>6621</v>
      </c>
      <c r="C4263" s="1" t="s">
        <v>627</v>
      </c>
      <c r="D4263" t="s">
        <v>6622</v>
      </c>
    </row>
    <row r="4264" spans="1:4" x14ac:dyDescent="0.25">
      <c r="A4264" s="4" t="str">
        <f>HYPERLINK("http://www.autodoc.ru/Web/price/art/KARIO11620?analog=on","KARIO11620")</f>
        <v>KARIO11620</v>
      </c>
      <c r="B4264" s="1" t="s">
        <v>6623</v>
      </c>
      <c r="C4264" s="1" t="s">
        <v>627</v>
      </c>
      <c r="D4264" t="s">
        <v>6624</v>
      </c>
    </row>
    <row r="4265" spans="1:4" x14ac:dyDescent="0.25">
      <c r="A4265" s="4" t="str">
        <f>HYPERLINK("http://www.autodoc.ru/Web/price/art/KARIO15640?analog=on","KARIO15640")</f>
        <v>KARIO15640</v>
      </c>
      <c r="B4265" s="1" t="s">
        <v>6625</v>
      </c>
      <c r="C4265" s="1" t="s">
        <v>3115</v>
      </c>
      <c r="D4265" t="s">
        <v>6626</v>
      </c>
    </row>
    <row r="4266" spans="1:4" x14ac:dyDescent="0.25">
      <c r="A4266" s="4" t="str">
        <f>HYPERLINK("http://www.autodoc.ru/Web/price/art/KARIO11640?analog=on","KARIO11640")</f>
        <v>KARIO11640</v>
      </c>
      <c r="B4266" s="1" t="s">
        <v>6627</v>
      </c>
      <c r="C4266" s="1" t="s">
        <v>627</v>
      </c>
      <c r="D4266" t="s">
        <v>6626</v>
      </c>
    </row>
    <row r="4267" spans="1:4" x14ac:dyDescent="0.25">
      <c r="A4267" s="4" t="str">
        <f>HYPERLINK("http://www.autodoc.ru/Web/price/art/KARIO15641?analog=on","KARIO15641")</f>
        <v>KARIO15641</v>
      </c>
      <c r="B4267" s="1" t="s">
        <v>6628</v>
      </c>
      <c r="C4267" s="1" t="s">
        <v>3115</v>
      </c>
      <c r="D4267" t="s">
        <v>6629</v>
      </c>
    </row>
    <row r="4268" spans="1:4" x14ac:dyDescent="0.25">
      <c r="A4268" s="4" t="str">
        <f>HYPERLINK("http://www.autodoc.ru/Web/price/art/KARIO11641?analog=on","KARIO11641")</f>
        <v>KARIO11641</v>
      </c>
      <c r="B4268" s="1" t="s">
        <v>6630</v>
      </c>
      <c r="C4268" s="1" t="s">
        <v>627</v>
      </c>
      <c r="D4268" t="s">
        <v>6629</v>
      </c>
    </row>
    <row r="4269" spans="1:4" x14ac:dyDescent="0.25">
      <c r="A4269" s="4" t="str">
        <f>HYPERLINK("http://www.autodoc.ru/Web/price/art/KARIO15642?analog=on","KARIO15642")</f>
        <v>KARIO15642</v>
      </c>
      <c r="B4269" s="1" t="s">
        <v>6625</v>
      </c>
      <c r="C4269" s="1" t="s">
        <v>3115</v>
      </c>
      <c r="D4269" t="s">
        <v>6631</v>
      </c>
    </row>
    <row r="4270" spans="1:4" x14ac:dyDescent="0.25">
      <c r="A4270" s="4" t="str">
        <f>HYPERLINK("http://www.autodoc.ru/Web/price/art/KARIO11642?analog=on","KARIO11642")</f>
        <v>KARIO11642</v>
      </c>
      <c r="B4270" s="1" t="s">
        <v>6627</v>
      </c>
      <c r="C4270" s="1" t="s">
        <v>627</v>
      </c>
      <c r="D4270" t="s">
        <v>6632</v>
      </c>
    </row>
    <row r="4271" spans="1:4" x14ac:dyDescent="0.25">
      <c r="A4271" s="4" t="str">
        <f>HYPERLINK("http://www.autodoc.ru/Web/price/art/KARIO11643?analog=on","KARIO11643")</f>
        <v>KARIO11643</v>
      </c>
      <c r="B4271" s="1" t="s">
        <v>6630</v>
      </c>
      <c r="C4271" s="1" t="s">
        <v>627</v>
      </c>
      <c r="D4271" t="s">
        <v>6633</v>
      </c>
    </row>
    <row r="4272" spans="1:4" x14ac:dyDescent="0.25">
      <c r="A4272" s="4" t="str">
        <f>HYPERLINK("http://www.autodoc.ru/Web/price/art/KARIO11644?analog=on","KARIO11644")</f>
        <v>KARIO11644</v>
      </c>
      <c r="B4272" s="1" t="s">
        <v>6627</v>
      </c>
      <c r="C4272" s="1" t="s">
        <v>627</v>
      </c>
      <c r="D4272" t="s">
        <v>6631</v>
      </c>
    </row>
    <row r="4273" spans="1:4" x14ac:dyDescent="0.25">
      <c r="A4273" s="4" t="str">
        <f>HYPERLINK("http://www.autodoc.ru/Web/price/art/KARIO15680?analog=on","KARIO15680")</f>
        <v>KARIO15680</v>
      </c>
      <c r="B4273" s="1" t="s">
        <v>6634</v>
      </c>
      <c r="C4273" s="1" t="s">
        <v>3115</v>
      </c>
      <c r="D4273" t="s">
        <v>6635</v>
      </c>
    </row>
    <row r="4274" spans="1:4" x14ac:dyDescent="0.25">
      <c r="A4274" s="4" t="str">
        <f>HYPERLINK("http://www.autodoc.ru/Web/price/art/KARIO15681?analog=on","KARIO15681")</f>
        <v>KARIO15681</v>
      </c>
      <c r="B4274" s="1" t="s">
        <v>6636</v>
      </c>
      <c r="C4274" s="1" t="s">
        <v>3115</v>
      </c>
      <c r="D4274" t="s">
        <v>6637</v>
      </c>
    </row>
    <row r="4275" spans="1:4" x14ac:dyDescent="0.25">
      <c r="A4275" s="4" t="str">
        <f>HYPERLINK("http://www.autodoc.ru/Web/price/art/KARIO11700?analog=on","KARIO11700")</f>
        <v>KARIO11700</v>
      </c>
      <c r="B4275" s="1" t="s">
        <v>6638</v>
      </c>
      <c r="C4275" s="1" t="s">
        <v>627</v>
      </c>
      <c r="D4275" t="s">
        <v>6639</v>
      </c>
    </row>
    <row r="4276" spans="1:4" x14ac:dyDescent="0.25">
      <c r="A4276" s="4" t="str">
        <f>HYPERLINK("http://www.autodoc.ru/Web/price/art/KARIO11701?analog=on","KARIO11701")</f>
        <v>KARIO11701</v>
      </c>
      <c r="B4276" s="1" t="s">
        <v>6640</v>
      </c>
      <c r="C4276" s="1" t="s">
        <v>627</v>
      </c>
      <c r="D4276" t="s">
        <v>6641</v>
      </c>
    </row>
    <row r="4277" spans="1:4" x14ac:dyDescent="0.25">
      <c r="A4277" s="4" t="str">
        <f>HYPERLINK("http://www.autodoc.ru/Web/price/art/KARIO11740L?analog=on","KARIO11740L")</f>
        <v>KARIO11740L</v>
      </c>
      <c r="B4277" s="1" t="s">
        <v>6642</v>
      </c>
      <c r="C4277" s="1" t="s">
        <v>627</v>
      </c>
      <c r="D4277" t="s">
        <v>6442</v>
      </c>
    </row>
    <row r="4278" spans="1:4" x14ac:dyDescent="0.25">
      <c r="A4278" s="4" t="str">
        <f>HYPERLINK("http://www.autodoc.ru/Web/price/art/KARIO15740L?analog=on","KARIO15740L")</f>
        <v>KARIO15740L</v>
      </c>
      <c r="B4278" s="1" t="s">
        <v>6643</v>
      </c>
      <c r="C4278" s="1" t="s">
        <v>3115</v>
      </c>
      <c r="D4278" t="s">
        <v>6442</v>
      </c>
    </row>
    <row r="4279" spans="1:4" x14ac:dyDescent="0.25">
      <c r="A4279" s="4" t="str">
        <f>HYPERLINK("http://www.autodoc.ru/Web/price/art/KARIO15740R?analog=on","KARIO15740R")</f>
        <v>KARIO15740R</v>
      </c>
      <c r="B4279" s="1" t="s">
        <v>6644</v>
      </c>
      <c r="C4279" s="1" t="s">
        <v>3115</v>
      </c>
      <c r="D4279" t="s">
        <v>6443</v>
      </c>
    </row>
    <row r="4280" spans="1:4" x14ac:dyDescent="0.25">
      <c r="A4280" s="4" t="str">
        <f>HYPERLINK("http://www.autodoc.ru/Web/price/art/KARIO11740R?analog=on","KARIO11740R")</f>
        <v>KARIO11740R</v>
      </c>
      <c r="B4280" s="1" t="s">
        <v>6645</v>
      </c>
      <c r="C4280" s="1" t="s">
        <v>627</v>
      </c>
      <c r="D4280" t="s">
        <v>6443</v>
      </c>
    </row>
    <row r="4281" spans="1:4" x14ac:dyDescent="0.25">
      <c r="A4281" s="4" t="str">
        <f>HYPERLINK("http://www.autodoc.ru/Web/price/art/KARIO15741L?analog=on","KARIO15741L")</f>
        <v>KARIO15741L</v>
      </c>
      <c r="B4281" s="1" t="s">
        <v>6643</v>
      </c>
      <c r="C4281" s="1" t="s">
        <v>3115</v>
      </c>
      <c r="D4281" t="s">
        <v>6345</v>
      </c>
    </row>
    <row r="4282" spans="1:4" x14ac:dyDescent="0.25">
      <c r="A4282" s="4" t="str">
        <f>HYPERLINK("http://www.autodoc.ru/Web/price/art/KARIO11741L?analog=on","KARIO11741L")</f>
        <v>KARIO11741L</v>
      </c>
      <c r="B4282" s="1" t="s">
        <v>6642</v>
      </c>
      <c r="C4282" s="1" t="s">
        <v>627</v>
      </c>
      <c r="D4282" t="s">
        <v>6345</v>
      </c>
    </row>
    <row r="4283" spans="1:4" x14ac:dyDescent="0.25">
      <c r="A4283" s="4" t="str">
        <f>HYPERLINK("http://www.autodoc.ru/Web/price/art/KARIO11741R?analog=on","KARIO11741R")</f>
        <v>KARIO11741R</v>
      </c>
      <c r="B4283" s="1" t="s">
        <v>6645</v>
      </c>
      <c r="C4283" s="1" t="s">
        <v>627</v>
      </c>
      <c r="D4283" t="s">
        <v>6347</v>
      </c>
    </row>
    <row r="4284" spans="1:4" x14ac:dyDescent="0.25">
      <c r="A4284" s="4" t="str">
        <f>HYPERLINK("http://www.autodoc.ru/Web/price/art/KARIO15741R?analog=on","KARIO15741R")</f>
        <v>KARIO15741R</v>
      </c>
      <c r="B4284" s="1" t="s">
        <v>6644</v>
      </c>
      <c r="C4284" s="1" t="s">
        <v>3115</v>
      </c>
      <c r="D4284" t="s">
        <v>6347</v>
      </c>
    </row>
    <row r="4285" spans="1:4" x14ac:dyDescent="0.25">
      <c r="A4285" s="4" t="str">
        <f>HYPERLINK("http://www.autodoc.ru/Web/price/art/KARIO11742L?analog=on","KARIO11742L")</f>
        <v>KARIO11742L</v>
      </c>
      <c r="B4285" s="1" t="s">
        <v>6646</v>
      </c>
      <c r="C4285" s="1" t="s">
        <v>627</v>
      </c>
      <c r="D4285" t="s">
        <v>6445</v>
      </c>
    </row>
    <row r="4286" spans="1:4" x14ac:dyDescent="0.25">
      <c r="A4286" s="4" t="str">
        <f>HYPERLINK("http://www.autodoc.ru/Web/price/art/KARIO15742L?analog=on","KARIO15742L")</f>
        <v>KARIO15742L</v>
      </c>
      <c r="B4286" s="1" t="s">
        <v>6647</v>
      </c>
      <c r="C4286" s="1" t="s">
        <v>3115</v>
      </c>
      <c r="D4286" t="s">
        <v>6445</v>
      </c>
    </row>
    <row r="4287" spans="1:4" x14ac:dyDescent="0.25">
      <c r="A4287" s="4" t="str">
        <f>HYPERLINK("http://www.autodoc.ru/Web/price/art/KARIO15742R?analog=on","KARIO15742R")</f>
        <v>KARIO15742R</v>
      </c>
      <c r="B4287" s="1" t="s">
        <v>6648</v>
      </c>
      <c r="C4287" s="1" t="s">
        <v>3115</v>
      </c>
      <c r="D4287" t="s">
        <v>6447</v>
      </c>
    </row>
    <row r="4288" spans="1:4" x14ac:dyDescent="0.25">
      <c r="A4288" s="4" t="str">
        <f>HYPERLINK("http://www.autodoc.ru/Web/price/art/KARIO11742R?analog=on","KARIO11742R")</f>
        <v>KARIO11742R</v>
      </c>
      <c r="B4288" s="1" t="s">
        <v>6649</v>
      </c>
      <c r="C4288" s="1" t="s">
        <v>627</v>
      </c>
      <c r="D4288" t="s">
        <v>6447</v>
      </c>
    </row>
    <row r="4289" spans="1:4" x14ac:dyDescent="0.25">
      <c r="A4289" s="4" t="str">
        <f>HYPERLINK("http://www.autodoc.ru/Web/price/art/KARIO15750L?analog=on","KARIO15750L")</f>
        <v>KARIO15750L</v>
      </c>
      <c r="B4289" s="1" t="s">
        <v>6650</v>
      </c>
      <c r="C4289" s="1" t="s">
        <v>3115</v>
      </c>
      <c r="D4289" t="s">
        <v>6651</v>
      </c>
    </row>
    <row r="4290" spans="1:4" x14ac:dyDescent="0.25">
      <c r="A4290" s="4" t="str">
        <f>HYPERLINK("http://www.autodoc.ru/Web/price/art/KARIO11750L?analog=on","KARIO11750L")</f>
        <v>KARIO11750L</v>
      </c>
      <c r="B4290" s="1" t="s">
        <v>6652</v>
      </c>
      <c r="C4290" s="1" t="s">
        <v>627</v>
      </c>
      <c r="D4290" t="s">
        <v>6651</v>
      </c>
    </row>
    <row r="4291" spans="1:4" x14ac:dyDescent="0.25">
      <c r="A4291" s="4" t="str">
        <f>HYPERLINK("http://www.autodoc.ru/Web/price/art/KARIO11750R?analog=on","KARIO11750R")</f>
        <v>KARIO11750R</v>
      </c>
      <c r="B4291" s="1" t="s">
        <v>6653</v>
      </c>
      <c r="C4291" s="1" t="s">
        <v>627</v>
      </c>
      <c r="D4291" t="s">
        <v>6654</v>
      </c>
    </row>
    <row r="4292" spans="1:4" x14ac:dyDescent="0.25">
      <c r="A4292" s="4" t="str">
        <f>HYPERLINK("http://www.autodoc.ru/Web/price/art/KARIO15750R?analog=on","KARIO15750R")</f>
        <v>KARIO15750R</v>
      </c>
      <c r="B4292" s="1" t="s">
        <v>6655</v>
      </c>
      <c r="C4292" s="1" t="s">
        <v>3115</v>
      </c>
      <c r="D4292" t="s">
        <v>6654</v>
      </c>
    </row>
    <row r="4293" spans="1:4" x14ac:dyDescent="0.25">
      <c r="A4293" s="4" t="str">
        <f>HYPERLINK("http://www.autodoc.ru/Web/price/art/KARIO15751L?analog=on","KARIO15751L")</f>
        <v>KARIO15751L</v>
      </c>
      <c r="B4293" s="1" t="s">
        <v>6650</v>
      </c>
      <c r="C4293" s="1" t="s">
        <v>3115</v>
      </c>
      <c r="D4293" t="s">
        <v>6656</v>
      </c>
    </row>
    <row r="4294" spans="1:4" x14ac:dyDescent="0.25">
      <c r="A4294" s="4" t="str">
        <f>HYPERLINK("http://www.autodoc.ru/Web/price/art/KARIO11751L?analog=on","KARIO11751L")</f>
        <v>KARIO11751L</v>
      </c>
      <c r="B4294" s="1" t="s">
        <v>6652</v>
      </c>
      <c r="C4294" s="1" t="s">
        <v>627</v>
      </c>
      <c r="D4294" t="s">
        <v>6656</v>
      </c>
    </row>
    <row r="4295" spans="1:4" x14ac:dyDescent="0.25">
      <c r="A4295" s="4" t="str">
        <f>HYPERLINK("http://www.autodoc.ru/Web/price/art/KARIO11751R?analog=on","KARIO11751R")</f>
        <v>KARIO11751R</v>
      </c>
      <c r="B4295" s="1" t="s">
        <v>6653</v>
      </c>
      <c r="C4295" s="1" t="s">
        <v>627</v>
      </c>
      <c r="D4295" t="s">
        <v>6657</v>
      </c>
    </row>
    <row r="4296" spans="1:4" x14ac:dyDescent="0.25">
      <c r="A4296" s="4" t="str">
        <f>HYPERLINK("http://www.autodoc.ru/Web/price/art/KARIO15751R?analog=on","KARIO15751R")</f>
        <v>KARIO15751R</v>
      </c>
      <c r="B4296" s="1" t="s">
        <v>6655</v>
      </c>
      <c r="C4296" s="1" t="s">
        <v>3115</v>
      </c>
      <c r="D4296" t="s">
        <v>6657</v>
      </c>
    </row>
    <row r="4297" spans="1:4" x14ac:dyDescent="0.25">
      <c r="A4297" s="4" t="str">
        <f>HYPERLINK("http://www.autodoc.ru/Web/price/art/KARIO11752L?analog=on","KARIO11752L")</f>
        <v>KARIO11752L</v>
      </c>
      <c r="B4297" s="1" t="s">
        <v>6658</v>
      </c>
      <c r="C4297" s="1" t="s">
        <v>627</v>
      </c>
      <c r="D4297" t="s">
        <v>6659</v>
      </c>
    </row>
    <row r="4298" spans="1:4" x14ac:dyDescent="0.25">
      <c r="A4298" s="4" t="str">
        <f>HYPERLINK("http://www.autodoc.ru/Web/price/art/KARIO15752L?analog=on","KARIO15752L")</f>
        <v>KARIO15752L</v>
      </c>
      <c r="B4298" s="1" t="s">
        <v>6660</v>
      </c>
      <c r="C4298" s="1" t="s">
        <v>3115</v>
      </c>
      <c r="D4298" t="s">
        <v>6659</v>
      </c>
    </row>
    <row r="4299" spans="1:4" x14ac:dyDescent="0.25">
      <c r="A4299" s="4" t="str">
        <f>HYPERLINK("http://www.autodoc.ru/Web/price/art/KARIO15752R?analog=on","KARIO15752R")</f>
        <v>KARIO15752R</v>
      </c>
      <c r="B4299" s="1" t="s">
        <v>6661</v>
      </c>
      <c r="C4299" s="1" t="s">
        <v>3115</v>
      </c>
      <c r="D4299" t="s">
        <v>6662</v>
      </c>
    </row>
    <row r="4300" spans="1:4" x14ac:dyDescent="0.25">
      <c r="A4300" s="4" t="str">
        <f>HYPERLINK("http://www.autodoc.ru/Web/price/art/KARIO11752R?analog=on","KARIO11752R")</f>
        <v>KARIO11752R</v>
      </c>
      <c r="B4300" s="1" t="s">
        <v>6663</v>
      </c>
      <c r="C4300" s="1" t="s">
        <v>627</v>
      </c>
      <c r="D4300" t="s">
        <v>6662</v>
      </c>
    </row>
    <row r="4301" spans="1:4" x14ac:dyDescent="0.25">
      <c r="A4301" s="4" t="str">
        <f>HYPERLINK("http://www.autodoc.ru/Web/price/art/HNSOL118B0?analog=on","HNSOL118B0")</f>
        <v>HNSOL118B0</v>
      </c>
      <c r="B4301" s="1" t="s">
        <v>4132</v>
      </c>
      <c r="C4301" s="1" t="s">
        <v>627</v>
      </c>
      <c r="D4301" t="s">
        <v>4133</v>
      </c>
    </row>
    <row r="4302" spans="1:4" x14ac:dyDescent="0.25">
      <c r="A4302" s="4" t="str">
        <f>HYPERLINK("http://www.autodoc.ru/Web/price/art/KARIO15880?analog=on","KARIO15880")</f>
        <v>KARIO15880</v>
      </c>
      <c r="B4302" s="1" t="s">
        <v>6664</v>
      </c>
      <c r="C4302" s="1" t="s">
        <v>3115</v>
      </c>
      <c r="D4302" t="s">
        <v>6665</v>
      </c>
    </row>
    <row r="4303" spans="1:4" x14ac:dyDescent="0.25">
      <c r="A4303" s="4" t="str">
        <f>HYPERLINK("http://www.autodoc.ru/Web/price/art/KARIO11880?analog=on","KARIO11880")</f>
        <v>KARIO11880</v>
      </c>
      <c r="B4303" s="1" t="s">
        <v>6666</v>
      </c>
      <c r="C4303" s="1" t="s">
        <v>627</v>
      </c>
      <c r="D4303" t="s">
        <v>6665</v>
      </c>
    </row>
    <row r="4304" spans="1:4" x14ac:dyDescent="0.25">
      <c r="A4304" s="4" t="str">
        <f>HYPERLINK("http://www.autodoc.ru/Web/price/art/KARIO119A0N?analog=on","KARIO119A0N")</f>
        <v>KARIO119A0N</v>
      </c>
      <c r="B4304" s="1" t="s">
        <v>6667</v>
      </c>
      <c r="C4304" s="1" t="s">
        <v>627</v>
      </c>
      <c r="D4304" t="s">
        <v>6449</v>
      </c>
    </row>
    <row r="4305" spans="1:4" x14ac:dyDescent="0.25">
      <c r="A4305" s="4" t="str">
        <f>HYPERLINK("http://www.autodoc.ru/Web/price/art/KARIO159A0L?analog=on","KARIO159A0L")</f>
        <v>KARIO159A0L</v>
      </c>
      <c r="B4305" s="1" t="s">
        <v>6668</v>
      </c>
      <c r="C4305" s="1" t="s">
        <v>3115</v>
      </c>
      <c r="D4305" t="s">
        <v>6669</v>
      </c>
    </row>
    <row r="4306" spans="1:4" x14ac:dyDescent="0.25">
      <c r="A4306" s="4" t="str">
        <f>HYPERLINK("http://www.autodoc.ru/Web/price/art/KARIO159A0R?analog=on","KARIO159A0R")</f>
        <v>KARIO159A0R</v>
      </c>
      <c r="B4306" s="1" t="s">
        <v>6670</v>
      </c>
      <c r="C4306" s="1" t="s">
        <v>3115</v>
      </c>
      <c r="D4306" t="s">
        <v>6671</v>
      </c>
    </row>
    <row r="4307" spans="1:4" x14ac:dyDescent="0.25">
      <c r="A4307" s="4" t="str">
        <f>HYPERLINK("http://www.autodoc.ru/Web/price/art/KARIO119A1L?analog=on","KARIO119A1L")</f>
        <v>KARIO119A1L</v>
      </c>
      <c r="B4307" s="1" t="s">
        <v>6672</v>
      </c>
      <c r="C4307" s="1" t="s">
        <v>627</v>
      </c>
      <c r="D4307" t="s">
        <v>6673</v>
      </c>
    </row>
    <row r="4308" spans="1:4" x14ac:dyDescent="0.25">
      <c r="A4308" s="4" t="str">
        <f>HYPERLINK("http://www.autodoc.ru/Web/price/art/KARIO119A1R?analog=on","KARIO119A1R")</f>
        <v>KARIO119A1R</v>
      </c>
      <c r="B4308" s="1" t="s">
        <v>6674</v>
      </c>
      <c r="C4308" s="1" t="s">
        <v>627</v>
      </c>
      <c r="D4308" t="s">
        <v>6675</v>
      </c>
    </row>
    <row r="4309" spans="1:4" x14ac:dyDescent="0.25">
      <c r="A4309" s="4" t="str">
        <f>HYPERLINK("http://www.autodoc.ru/Web/price/art/HNSOL11913?analog=on","HNSOL11913")</f>
        <v>HNSOL11913</v>
      </c>
      <c r="B4309" s="1" t="s">
        <v>4142</v>
      </c>
      <c r="C4309" s="1" t="s">
        <v>627</v>
      </c>
      <c r="D4309" t="s">
        <v>4143</v>
      </c>
    </row>
    <row r="4310" spans="1:4" x14ac:dyDescent="0.25">
      <c r="A4310" s="4" t="str">
        <f>HYPERLINK("http://www.autodoc.ru/Web/price/art/HNSOL11914?analog=on","HNSOL11914")</f>
        <v>HNSOL11914</v>
      </c>
      <c r="B4310" s="1" t="s">
        <v>4144</v>
      </c>
      <c r="C4310" s="1" t="s">
        <v>627</v>
      </c>
      <c r="D4310" t="s">
        <v>4145</v>
      </c>
    </row>
    <row r="4311" spans="1:4" x14ac:dyDescent="0.25">
      <c r="A4311" s="4" t="str">
        <f>HYPERLINK("http://www.autodoc.ru/Web/price/art/KARIO119B0L?analog=on","KARIO119B0L")</f>
        <v>KARIO119B0L</v>
      </c>
      <c r="B4311" s="1" t="s">
        <v>6676</v>
      </c>
      <c r="C4311" s="1" t="s">
        <v>627</v>
      </c>
      <c r="D4311" t="s">
        <v>6677</v>
      </c>
    </row>
    <row r="4312" spans="1:4" x14ac:dyDescent="0.25">
      <c r="A4312" s="4" t="str">
        <f>HYPERLINK("http://www.autodoc.ru/Web/price/art/KARIO159B0L?analog=on","KARIO159B0L")</f>
        <v>KARIO159B0L</v>
      </c>
      <c r="B4312" s="1" t="s">
        <v>6678</v>
      </c>
      <c r="C4312" s="1" t="s">
        <v>3115</v>
      </c>
      <c r="D4312" t="s">
        <v>6677</v>
      </c>
    </row>
    <row r="4313" spans="1:4" x14ac:dyDescent="0.25">
      <c r="A4313" s="4" t="str">
        <f>HYPERLINK("http://www.autodoc.ru/Web/price/art/KARIO159B0R?analog=on","KARIO159B0R")</f>
        <v>KARIO159B0R</v>
      </c>
      <c r="B4313" s="1" t="s">
        <v>6679</v>
      </c>
      <c r="C4313" s="1" t="s">
        <v>3115</v>
      </c>
      <c r="D4313" t="s">
        <v>6680</v>
      </c>
    </row>
    <row r="4314" spans="1:4" x14ac:dyDescent="0.25">
      <c r="A4314" s="4" t="str">
        <f>HYPERLINK("http://www.autodoc.ru/Web/price/art/KARIO119B0R?analog=on","KARIO119B0R")</f>
        <v>KARIO119B0R</v>
      </c>
      <c r="B4314" s="1" t="s">
        <v>6681</v>
      </c>
      <c r="C4314" s="1" t="s">
        <v>627</v>
      </c>
      <c r="D4314" t="s">
        <v>6680</v>
      </c>
    </row>
    <row r="4315" spans="1:4" x14ac:dyDescent="0.25">
      <c r="A4315" s="4" t="str">
        <f>HYPERLINK("http://www.autodoc.ru/Web/price/art/KARIO119B1L?analog=on","KARIO119B1L")</f>
        <v>KARIO119B1L</v>
      </c>
      <c r="B4315" s="1" t="s">
        <v>6682</v>
      </c>
      <c r="C4315" s="1" t="s">
        <v>627</v>
      </c>
      <c r="D4315" t="s">
        <v>6683</v>
      </c>
    </row>
    <row r="4316" spans="1:4" x14ac:dyDescent="0.25">
      <c r="A4316" s="4" t="str">
        <f>HYPERLINK("http://www.autodoc.ru/Web/price/art/KARIO119B1R?analog=on","KARIO119B1R")</f>
        <v>KARIO119B1R</v>
      </c>
      <c r="B4316" s="1" t="s">
        <v>6684</v>
      </c>
      <c r="C4316" s="1" t="s">
        <v>627</v>
      </c>
      <c r="D4316" t="s">
        <v>6685</v>
      </c>
    </row>
    <row r="4317" spans="1:4" x14ac:dyDescent="0.25">
      <c r="A4317" s="4" t="str">
        <f>HYPERLINK("http://www.autodoc.ru/Web/price/art/HNSOL11930?analog=on","HNSOL11930")</f>
        <v>HNSOL11930</v>
      </c>
      <c r="B4317" s="1" t="s">
        <v>4156</v>
      </c>
      <c r="C4317" s="1" t="s">
        <v>627</v>
      </c>
      <c r="D4317" t="s">
        <v>4157</v>
      </c>
    </row>
    <row r="4318" spans="1:4" x14ac:dyDescent="0.25">
      <c r="A4318" s="4" t="str">
        <f>HYPERLINK("http://www.autodoc.ru/Web/price/art/KARIO119D0?analog=on","KARIO119D0")</f>
        <v>KARIO119D0</v>
      </c>
      <c r="B4318" s="1" t="s">
        <v>4158</v>
      </c>
      <c r="C4318" s="1" t="s">
        <v>627</v>
      </c>
      <c r="D4318" t="s">
        <v>4159</v>
      </c>
    </row>
    <row r="4319" spans="1:4" x14ac:dyDescent="0.25">
      <c r="A4319" s="4" t="str">
        <f>HYPERLINK("http://www.autodoc.ru/Web/price/art/KARIO119D1?analog=on","KARIO119D1")</f>
        <v>KARIO119D1</v>
      </c>
      <c r="B4319" s="1" t="s">
        <v>6686</v>
      </c>
      <c r="C4319" s="1" t="s">
        <v>627</v>
      </c>
      <c r="D4319" t="s">
        <v>6687</v>
      </c>
    </row>
    <row r="4320" spans="1:4" x14ac:dyDescent="0.25">
      <c r="A4320" s="4" t="str">
        <f>HYPERLINK("http://www.autodoc.ru/Web/price/art/KARIO119E0?analog=on","KARIO119E0")</f>
        <v>KARIO119E0</v>
      </c>
      <c r="B4320" s="1" t="s">
        <v>4162</v>
      </c>
      <c r="C4320" s="1" t="s">
        <v>627</v>
      </c>
      <c r="D4320" t="s">
        <v>4163</v>
      </c>
    </row>
    <row r="4321" spans="1:4" x14ac:dyDescent="0.25">
      <c r="A4321" s="4" t="str">
        <f>HYPERLINK("http://www.autodoc.ru/Web/price/art/HNSOL119F0?analog=on","HNSOL119F0")</f>
        <v>HNSOL119F0</v>
      </c>
      <c r="B4321" s="1" t="s">
        <v>4164</v>
      </c>
      <c r="C4321" s="1" t="s">
        <v>627</v>
      </c>
      <c r="D4321" t="s">
        <v>4165</v>
      </c>
    </row>
    <row r="4322" spans="1:4" x14ac:dyDescent="0.25">
      <c r="A4322" s="4" t="str">
        <f>HYPERLINK("http://www.autodoc.ru/Web/price/art/KARIO119F3P?analog=on","KARIO119F3P")</f>
        <v>KARIO119F3P</v>
      </c>
      <c r="B4322" s="1" t="s">
        <v>6688</v>
      </c>
      <c r="C4322" s="1" t="s">
        <v>627</v>
      </c>
      <c r="D4322" t="s">
        <v>6689</v>
      </c>
    </row>
    <row r="4323" spans="1:4" x14ac:dyDescent="0.25">
      <c r="A4323" s="3" t="s">
        <v>6690</v>
      </c>
      <c r="B4323" s="3"/>
      <c r="C4323" s="3"/>
      <c r="D4323" s="3"/>
    </row>
    <row r="4324" spans="1:4" x14ac:dyDescent="0.25">
      <c r="A4324" s="4" t="str">
        <f>HYPERLINK("http://www.autodoc.ru/Web/price/art/KARIO17000L?analog=on","KARIO17000L")</f>
        <v>KARIO17000L</v>
      </c>
      <c r="B4324" s="1" t="s">
        <v>6691</v>
      </c>
      <c r="C4324" s="1" t="s">
        <v>4171</v>
      </c>
      <c r="D4324" t="s">
        <v>6468</v>
      </c>
    </row>
    <row r="4325" spans="1:4" x14ac:dyDescent="0.25">
      <c r="A4325" s="4" t="str">
        <f>HYPERLINK("http://www.autodoc.ru/Web/price/art/KARIO17000R?analog=on","KARIO17000R")</f>
        <v>KARIO17000R</v>
      </c>
      <c r="B4325" s="1" t="s">
        <v>6692</v>
      </c>
      <c r="C4325" s="1" t="s">
        <v>4171</v>
      </c>
      <c r="D4325" t="s">
        <v>6472</v>
      </c>
    </row>
    <row r="4326" spans="1:4" x14ac:dyDescent="0.25">
      <c r="A4326" s="4" t="str">
        <f>HYPERLINK("http://www.autodoc.ru/Web/price/art/KARIO17001L?analog=on","KARIO17001L")</f>
        <v>KARIO17001L</v>
      </c>
      <c r="B4326" s="1" t="s">
        <v>6693</v>
      </c>
      <c r="C4326" s="1" t="s">
        <v>4171</v>
      </c>
      <c r="D4326" t="s">
        <v>6694</v>
      </c>
    </row>
    <row r="4327" spans="1:4" x14ac:dyDescent="0.25">
      <c r="A4327" s="4" t="str">
        <f>HYPERLINK("http://www.autodoc.ru/Web/price/art/KARIO17001R?analog=on","KARIO17001R")</f>
        <v>KARIO17001R</v>
      </c>
      <c r="B4327" s="1" t="s">
        <v>6695</v>
      </c>
      <c r="C4327" s="1" t="s">
        <v>4171</v>
      </c>
      <c r="D4327" t="s">
        <v>6696</v>
      </c>
    </row>
    <row r="4328" spans="1:4" x14ac:dyDescent="0.25">
      <c r="A4328" s="4" t="str">
        <f>HYPERLINK("http://www.autodoc.ru/Web/price/art/KARIO17002N?analog=on","KARIO17002N")</f>
        <v>KARIO17002N</v>
      </c>
      <c r="B4328" s="1" t="s">
        <v>6697</v>
      </c>
      <c r="C4328" s="1" t="s">
        <v>4171</v>
      </c>
      <c r="D4328" t="s">
        <v>6698</v>
      </c>
    </row>
    <row r="4329" spans="1:4" x14ac:dyDescent="0.25">
      <c r="A4329" s="4" t="str">
        <f>HYPERLINK("http://www.autodoc.ru/Web/price/art/KARIO17003L?analog=on","KARIO17003L")</f>
        <v>KARIO17003L</v>
      </c>
      <c r="B4329" s="1" t="s">
        <v>6691</v>
      </c>
      <c r="C4329" s="1" t="s">
        <v>4171</v>
      </c>
      <c r="D4329" t="s">
        <v>6359</v>
      </c>
    </row>
    <row r="4330" spans="1:4" x14ac:dyDescent="0.25">
      <c r="A4330" s="4" t="str">
        <f>HYPERLINK("http://www.autodoc.ru/Web/price/art/KARIO17003R?analog=on","KARIO17003R")</f>
        <v>KARIO17003R</v>
      </c>
      <c r="B4330" s="1" t="s">
        <v>6692</v>
      </c>
      <c r="C4330" s="1" t="s">
        <v>4171</v>
      </c>
      <c r="D4330" t="s">
        <v>6361</v>
      </c>
    </row>
    <row r="4331" spans="1:4" x14ac:dyDescent="0.25">
      <c r="A4331" s="4" t="str">
        <f>HYPERLINK("http://www.autodoc.ru/Web/price/art/KARIO17070L?analog=on","KARIO17070L")</f>
        <v>KARIO17070L</v>
      </c>
      <c r="B4331" s="1" t="s">
        <v>6699</v>
      </c>
      <c r="C4331" s="1" t="s">
        <v>4171</v>
      </c>
      <c r="D4331" t="s">
        <v>6700</v>
      </c>
    </row>
    <row r="4332" spans="1:4" x14ac:dyDescent="0.25">
      <c r="A4332" s="4" t="str">
        <f>HYPERLINK("http://www.autodoc.ru/Web/price/art/KARIO17070R?analog=on","KARIO17070R")</f>
        <v>KARIO17070R</v>
      </c>
      <c r="B4332" s="1" t="s">
        <v>6701</v>
      </c>
      <c r="C4332" s="1" t="s">
        <v>4171</v>
      </c>
      <c r="D4332" t="s">
        <v>6702</v>
      </c>
    </row>
    <row r="4333" spans="1:4" x14ac:dyDescent="0.25">
      <c r="A4333" s="4" t="str">
        <f>HYPERLINK("http://www.autodoc.ru/Web/price/art/KARIO17071L?analog=on","KARIO17071L")</f>
        <v>KARIO17071L</v>
      </c>
      <c r="B4333" s="1" t="s">
        <v>6703</v>
      </c>
      <c r="C4333" s="1" t="s">
        <v>4171</v>
      </c>
      <c r="D4333" t="s">
        <v>6704</v>
      </c>
    </row>
    <row r="4334" spans="1:4" x14ac:dyDescent="0.25">
      <c r="A4334" s="4" t="str">
        <f>HYPERLINK("http://www.autodoc.ru/Web/price/art/KARIO17071R?analog=on","KARIO17071R")</f>
        <v>KARIO17071R</v>
      </c>
      <c r="B4334" s="1" t="s">
        <v>6705</v>
      </c>
      <c r="C4334" s="1" t="s">
        <v>4171</v>
      </c>
      <c r="D4334" t="s">
        <v>6706</v>
      </c>
    </row>
    <row r="4335" spans="1:4" x14ac:dyDescent="0.25">
      <c r="A4335" s="4" t="str">
        <f>HYPERLINK("http://www.autodoc.ru/Web/price/art/KARIO17072N?analog=on","KARIO17072N")</f>
        <v>KARIO17072N</v>
      </c>
      <c r="B4335" s="1" t="s">
        <v>6707</v>
      </c>
      <c r="C4335" s="1" t="s">
        <v>4171</v>
      </c>
      <c r="D4335" t="s">
        <v>6708</v>
      </c>
    </row>
    <row r="4336" spans="1:4" x14ac:dyDescent="0.25">
      <c r="A4336" s="4" t="str">
        <f>HYPERLINK("http://www.autodoc.ru/Web/price/art/KARIO17073L?analog=on","KARIO17073L")</f>
        <v>KARIO17073L</v>
      </c>
      <c r="B4336" s="1" t="s">
        <v>6709</v>
      </c>
      <c r="C4336" s="1" t="s">
        <v>4171</v>
      </c>
      <c r="D4336" t="s">
        <v>6710</v>
      </c>
    </row>
    <row r="4337" spans="1:4" x14ac:dyDescent="0.25">
      <c r="A4337" s="4" t="str">
        <f>HYPERLINK("http://www.autodoc.ru/Web/price/art/KARIO17073R?analog=on","KARIO17073R")</f>
        <v>KARIO17073R</v>
      </c>
      <c r="B4337" s="1" t="s">
        <v>6711</v>
      </c>
      <c r="C4337" s="1" t="s">
        <v>4171</v>
      </c>
      <c r="D4337" t="s">
        <v>6712</v>
      </c>
    </row>
    <row r="4338" spans="1:4" x14ac:dyDescent="0.25">
      <c r="A4338" s="4" t="str">
        <f>HYPERLINK("http://www.autodoc.ru/Web/price/art/KARIO17074L?analog=on","KARIO17074L")</f>
        <v>KARIO17074L</v>
      </c>
      <c r="B4338" s="1" t="s">
        <v>6713</v>
      </c>
      <c r="C4338" s="1" t="s">
        <v>4171</v>
      </c>
      <c r="D4338" t="s">
        <v>6714</v>
      </c>
    </row>
    <row r="4339" spans="1:4" x14ac:dyDescent="0.25">
      <c r="A4339" s="4" t="str">
        <f>HYPERLINK("http://www.autodoc.ru/Web/price/art/KARIO17074R?analog=on","KARIO17074R")</f>
        <v>KARIO17074R</v>
      </c>
      <c r="B4339" s="1" t="s">
        <v>6715</v>
      </c>
      <c r="C4339" s="1" t="s">
        <v>4171</v>
      </c>
      <c r="D4339" t="s">
        <v>6716</v>
      </c>
    </row>
    <row r="4340" spans="1:4" x14ac:dyDescent="0.25">
      <c r="A4340" s="4" t="str">
        <f>HYPERLINK("http://www.autodoc.ru/Web/price/art/KARIO17075L?analog=on","KARIO17075L")</f>
        <v>KARIO17075L</v>
      </c>
      <c r="B4340" s="1" t="s">
        <v>6709</v>
      </c>
      <c r="C4340" s="1" t="s">
        <v>4171</v>
      </c>
      <c r="D4340" t="s">
        <v>6717</v>
      </c>
    </row>
    <row r="4341" spans="1:4" x14ac:dyDescent="0.25">
      <c r="A4341" s="4" t="str">
        <f>HYPERLINK("http://www.autodoc.ru/Web/price/art/KARIO17075R?analog=on","KARIO17075R")</f>
        <v>KARIO17075R</v>
      </c>
      <c r="B4341" s="1" t="s">
        <v>6711</v>
      </c>
      <c r="C4341" s="1" t="s">
        <v>4171</v>
      </c>
      <c r="D4341" t="s">
        <v>6718</v>
      </c>
    </row>
    <row r="4342" spans="1:4" x14ac:dyDescent="0.25">
      <c r="A4342" s="4" t="str">
        <f>HYPERLINK("http://www.autodoc.ru/Web/price/art/KARIO17077L?analog=on","KARIO17077L")</f>
        <v>KARIO17077L</v>
      </c>
      <c r="B4342" s="1" t="s">
        <v>6719</v>
      </c>
      <c r="C4342" s="1" t="s">
        <v>4171</v>
      </c>
      <c r="D4342" t="s">
        <v>6720</v>
      </c>
    </row>
    <row r="4343" spans="1:4" x14ac:dyDescent="0.25">
      <c r="A4343" s="4" t="str">
        <f>HYPERLINK("http://www.autodoc.ru/Web/price/art/KARIO17077R?analog=on","KARIO17077R")</f>
        <v>KARIO17077R</v>
      </c>
      <c r="B4343" s="1" t="s">
        <v>6721</v>
      </c>
      <c r="C4343" s="1" t="s">
        <v>4171</v>
      </c>
      <c r="D4343" t="s">
        <v>6722</v>
      </c>
    </row>
    <row r="4344" spans="1:4" x14ac:dyDescent="0.25">
      <c r="A4344" s="4" t="str">
        <f>HYPERLINK("http://www.autodoc.ru/Web/price/art/KARIO17078L?analog=on","KARIO17078L")</f>
        <v>KARIO17078L</v>
      </c>
      <c r="B4344" s="1" t="s">
        <v>6699</v>
      </c>
      <c r="C4344" s="1" t="s">
        <v>4171</v>
      </c>
      <c r="D4344" t="s">
        <v>6723</v>
      </c>
    </row>
    <row r="4345" spans="1:4" x14ac:dyDescent="0.25">
      <c r="A4345" s="4" t="str">
        <f>HYPERLINK("http://www.autodoc.ru/Web/price/art/KARIO17078R?analog=on","KARIO17078R")</f>
        <v>KARIO17078R</v>
      </c>
      <c r="B4345" s="1" t="s">
        <v>6701</v>
      </c>
      <c r="C4345" s="1" t="s">
        <v>4171</v>
      </c>
      <c r="D4345" t="s">
        <v>6724</v>
      </c>
    </row>
    <row r="4346" spans="1:4" x14ac:dyDescent="0.25">
      <c r="A4346" s="4" t="str">
        <f>HYPERLINK("http://www.autodoc.ru/Web/price/art/KARIO17100?analog=on","KARIO17100")</f>
        <v>KARIO17100</v>
      </c>
      <c r="B4346" s="1" t="s">
        <v>6725</v>
      </c>
      <c r="C4346" s="1" t="s">
        <v>4171</v>
      </c>
      <c r="D4346" t="s">
        <v>6726</v>
      </c>
    </row>
    <row r="4347" spans="1:4" x14ac:dyDescent="0.25">
      <c r="A4347" s="4" t="str">
        <f>HYPERLINK("http://www.autodoc.ru/Web/price/art/KARIO17101?analog=on","KARIO17101")</f>
        <v>KARIO17101</v>
      </c>
      <c r="B4347" s="1" t="s">
        <v>6727</v>
      </c>
      <c r="C4347" s="1" t="s">
        <v>4171</v>
      </c>
      <c r="D4347" t="s">
        <v>6728</v>
      </c>
    </row>
    <row r="4348" spans="1:4" x14ac:dyDescent="0.25">
      <c r="A4348" s="4" t="str">
        <f>HYPERLINK("http://www.autodoc.ru/Web/price/art/KARIO17160?analog=on","KARIO17160")</f>
        <v>KARIO17160</v>
      </c>
      <c r="B4348" s="1" t="s">
        <v>6729</v>
      </c>
      <c r="C4348" s="1" t="s">
        <v>4171</v>
      </c>
      <c r="D4348" t="s">
        <v>6730</v>
      </c>
    </row>
    <row r="4349" spans="1:4" x14ac:dyDescent="0.25">
      <c r="A4349" s="4" t="str">
        <f>HYPERLINK("http://www.autodoc.ru/Web/price/art/KARIO17161?analog=on","KARIO17161")</f>
        <v>KARIO17161</v>
      </c>
      <c r="B4349" s="1" t="s">
        <v>6729</v>
      </c>
      <c r="C4349" s="1" t="s">
        <v>4171</v>
      </c>
      <c r="D4349" t="s">
        <v>6731</v>
      </c>
    </row>
    <row r="4350" spans="1:4" x14ac:dyDescent="0.25">
      <c r="A4350" s="4" t="str">
        <f>HYPERLINK("http://www.autodoc.ru/Web/price/art/KARIO17162?analog=on","KARIO17162")</f>
        <v>KARIO17162</v>
      </c>
      <c r="B4350" s="1" t="s">
        <v>6732</v>
      </c>
      <c r="C4350" s="1" t="s">
        <v>4171</v>
      </c>
      <c r="D4350" t="s">
        <v>6733</v>
      </c>
    </row>
    <row r="4351" spans="1:4" x14ac:dyDescent="0.25">
      <c r="A4351" s="4" t="str">
        <f>HYPERLINK("http://www.autodoc.ru/Web/price/art/KARIO17163?analog=on","KARIO17163")</f>
        <v>KARIO17163</v>
      </c>
      <c r="B4351" s="1" t="s">
        <v>6734</v>
      </c>
      <c r="C4351" s="1" t="s">
        <v>4171</v>
      </c>
      <c r="D4351" t="s">
        <v>6735</v>
      </c>
    </row>
    <row r="4352" spans="1:4" x14ac:dyDescent="0.25">
      <c r="A4352" s="4" t="str">
        <f>HYPERLINK("http://www.autodoc.ru/Web/price/art/KARIO17164?analog=on","KARIO17164")</f>
        <v>KARIO17164</v>
      </c>
      <c r="B4352" s="1" t="s">
        <v>6729</v>
      </c>
      <c r="C4352" s="1" t="s">
        <v>4171</v>
      </c>
      <c r="D4352" t="s">
        <v>6736</v>
      </c>
    </row>
    <row r="4353" spans="1:4" x14ac:dyDescent="0.25">
      <c r="A4353" s="4" t="str">
        <f>HYPERLINK("http://www.autodoc.ru/Web/price/art/KARIO17190?analog=on","KARIO17190")</f>
        <v>KARIO17190</v>
      </c>
      <c r="B4353" s="1" t="s">
        <v>6737</v>
      </c>
      <c r="C4353" s="1" t="s">
        <v>4171</v>
      </c>
      <c r="D4353" t="s">
        <v>6738</v>
      </c>
    </row>
    <row r="4354" spans="1:4" x14ac:dyDescent="0.25">
      <c r="A4354" s="4" t="str">
        <f>HYPERLINK("http://www.autodoc.ru/Web/price/art/KARIO17190L?analog=on","KARIO17190L")</f>
        <v>KARIO17190L</v>
      </c>
      <c r="B4354" s="1" t="s">
        <v>6739</v>
      </c>
      <c r="C4354" s="1" t="s">
        <v>4171</v>
      </c>
      <c r="D4354" t="s">
        <v>6740</v>
      </c>
    </row>
    <row r="4355" spans="1:4" x14ac:dyDescent="0.25">
      <c r="A4355" s="4" t="str">
        <f>HYPERLINK("http://www.autodoc.ru/Web/price/art/KARIO17190R?analog=on","KARIO17190R")</f>
        <v>KARIO17190R</v>
      </c>
      <c r="B4355" s="1" t="s">
        <v>6741</v>
      </c>
      <c r="C4355" s="1" t="s">
        <v>4171</v>
      </c>
      <c r="D4355" t="s">
        <v>6742</v>
      </c>
    </row>
    <row r="4356" spans="1:4" x14ac:dyDescent="0.25">
      <c r="A4356" s="4" t="str">
        <f>HYPERLINK("http://www.autodoc.ru/Web/price/art/KARIO17191L?analog=on","KARIO17191L")</f>
        <v>KARIO17191L</v>
      </c>
      <c r="B4356" s="1" t="s">
        <v>6743</v>
      </c>
      <c r="C4356" s="1" t="s">
        <v>4171</v>
      </c>
      <c r="D4356" t="s">
        <v>6744</v>
      </c>
    </row>
    <row r="4357" spans="1:4" x14ac:dyDescent="0.25">
      <c r="A4357" s="4" t="str">
        <f>HYPERLINK("http://www.autodoc.ru/Web/price/art/KARIO17191R?analog=on","KARIO17191R")</f>
        <v>KARIO17191R</v>
      </c>
      <c r="B4357" s="1" t="s">
        <v>6745</v>
      </c>
      <c r="C4357" s="1" t="s">
        <v>4171</v>
      </c>
      <c r="D4357" t="s">
        <v>6746</v>
      </c>
    </row>
    <row r="4358" spans="1:4" x14ac:dyDescent="0.25">
      <c r="A4358" s="4" t="str">
        <f>HYPERLINK("http://www.autodoc.ru/Web/price/art/KARIO17192L?analog=on","KARIO17192L")</f>
        <v>KARIO17192L</v>
      </c>
      <c r="B4358" s="1" t="s">
        <v>6747</v>
      </c>
      <c r="C4358" s="1" t="s">
        <v>4171</v>
      </c>
      <c r="D4358" t="s">
        <v>6748</v>
      </c>
    </row>
    <row r="4359" spans="1:4" x14ac:dyDescent="0.25">
      <c r="A4359" s="4" t="str">
        <f>HYPERLINK("http://www.autodoc.ru/Web/price/art/KARIO17192R?analog=on","KARIO17192R")</f>
        <v>KARIO17192R</v>
      </c>
      <c r="B4359" s="1" t="s">
        <v>6749</v>
      </c>
      <c r="C4359" s="1" t="s">
        <v>4171</v>
      </c>
      <c r="D4359" t="s">
        <v>6750</v>
      </c>
    </row>
    <row r="4360" spans="1:4" x14ac:dyDescent="0.25">
      <c r="A4360" s="4" t="str">
        <f>HYPERLINK("http://www.autodoc.ru/Web/price/art/KARIO17193L?analog=on","KARIO17193L")</f>
        <v>KARIO17193L</v>
      </c>
      <c r="B4360" s="1" t="s">
        <v>6751</v>
      </c>
      <c r="C4360" s="1" t="s">
        <v>4171</v>
      </c>
      <c r="D4360" t="s">
        <v>6752</v>
      </c>
    </row>
    <row r="4361" spans="1:4" x14ac:dyDescent="0.25">
      <c r="A4361" s="4" t="str">
        <f>HYPERLINK("http://www.autodoc.ru/Web/price/art/KARIO17193R?analog=on","KARIO17193R")</f>
        <v>KARIO17193R</v>
      </c>
      <c r="B4361" s="1" t="s">
        <v>6753</v>
      </c>
      <c r="C4361" s="1" t="s">
        <v>4171</v>
      </c>
      <c r="D4361" t="s">
        <v>6754</v>
      </c>
    </row>
    <row r="4362" spans="1:4" x14ac:dyDescent="0.25">
      <c r="A4362" s="4" t="str">
        <f>HYPERLINK("http://www.autodoc.ru/Web/price/art/KARIO17230?analog=on","KARIO17230")</f>
        <v>KARIO17230</v>
      </c>
      <c r="B4362" s="1" t="s">
        <v>6755</v>
      </c>
      <c r="C4362" s="1" t="s">
        <v>4171</v>
      </c>
      <c r="D4362" t="s">
        <v>6756</v>
      </c>
    </row>
    <row r="4363" spans="1:4" x14ac:dyDescent="0.25">
      <c r="A4363" s="4" t="str">
        <f>HYPERLINK("http://www.autodoc.ru/Web/price/art/KARIO17231?analog=on","KARIO17231")</f>
        <v>KARIO17231</v>
      </c>
      <c r="B4363" s="1" t="s">
        <v>6757</v>
      </c>
      <c r="C4363" s="1" t="s">
        <v>4171</v>
      </c>
      <c r="D4363" t="s">
        <v>6758</v>
      </c>
    </row>
    <row r="4364" spans="1:4" x14ac:dyDescent="0.25">
      <c r="A4364" s="4" t="str">
        <f>HYPERLINK("http://www.autodoc.ru/Web/price/art/KARIO17240?analog=on","KARIO17240")</f>
        <v>KARIO17240</v>
      </c>
      <c r="B4364" s="1" t="s">
        <v>6759</v>
      </c>
      <c r="C4364" s="1" t="s">
        <v>4171</v>
      </c>
      <c r="D4364" t="s">
        <v>6760</v>
      </c>
    </row>
    <row r="4365" spans="1:4" x14ac:dyDescent="0.25">
      <c r="A4365" s="4" t="str">
        <f>HYPERLINK("http://www.autodoc.ru/Web/price/art/KARIO17241?analog=on","KARIO17241")</f>
        <v>KARIO17241</v>
      </c>
      <c r="B4365" s="1" t="s">
        <v>6761</v>
      </c>
      <c r="C4365" s="1" t="s">
        <v>4171</v>
      </c>
      <c r="D4365" t="s">
        <v>6762</v>
      </c>
    </row>
    <row r="4366" spans="1:4" x14ac:dyDescent="0.25">
      <c r="A4366" s="4" t="str">
        <f>HYPERLINK("http://www.autodoc.ru/Web/price/art/KARIO17270L?analog=on","KARIO17270L")</f>
        <v>KARIO17270L</v>
      </c>
      <c r="B4366" s="1" t="s">
        <v>6763</v>
      </c>
      <c r="C4366" s="1" t="s">
        <v>4171</v>
      </c>
      <c r="D4366" t="s">
        <v>6764</v>
      </c>
    </row>
    <row r="4367" spans="1:4" x14ac:dyDescent="0.25">
      <c r="A4367" s="4" t="str">
        <f>HYPERLINK("http://www.autodoc.ru/Web/price/art/KARIO17270R?analog=on","KARIO17270R")</f>
        <v>KARIO17270R</v>
      </c>
      <c r="B4367" s="1" t="s">
        <v>6765</v>
      </c>
      <c r="C4367" s="1" t="s">
        <v>4171</v>
      </c>
      <c r="D4367" t="s">
        <v>6766</v>
      </c>
    </row>
    <row r="4368" spans="1:4" x14ac:dyDescent="0.25">
      <c r="A4368" s="4" t="str">
        <f>HYPERLINK("http://www.autodoc.ru/Web/price/art/KARIO17271L?analog=on","KARIO17271L")</f>
        <v>KARIO17271L</v>
      </c>
      <c r="B4368" s="1" t="s">
        <v>6763</v>
      </c>
      <c r="C4368" s="1" t="s">
        <v>4171</v>
      </c>
      <c r="D4368" t="s">
        <v>6767</v>
      </c>
    </row>
    <row r="4369" spans="1:4" x14ac:dyDescent="0.25">
      <c r="A4369" s="4" t="str">
        <f>HYPERLINK("http://www.autodoc.ru/Web/price/art/KARIO17271R?analog=on","KARIO17271R")</f>
        <v>KARIO17271R</v>
      </c>
      <c r="B4369" s="1" t="s">
        <v>6765</v>
      </c>
      <c r="C4369" s="1" t="s">
        <v>4171</v>
      </c>
      <c r="D4369" t="s">
        <v>6768</v>
      </c>
    </row>
    <row r="4370" spans="1:4" x14ac:dyDescent="0.25">
      <c r="A4370" s="4" t="str">
        <f>HYPERLINK("http://www.autodoc.ru/Web/price/art/KARIO17272L?analog=on","KARIO17272L")</f>
        <v>KARIO17272L</v>
      </c>
      <c r="B4370" s="1" t="s">
        <v>6769</v>
      </c>
      <c r="C4370" s="1" t="s">
        <v>4171</v>
      </c>
      <c r="D4370" t="s">
        <v>6770</v>
      </c>
    </row>
    <row r="4371" spans="1:4" x14ac:dyDescent="0.25">
      <c r="A4371" s="4" t="str">
        <f>HYPERLINK("http://www.autodoc.ru/Web/price/art/KARIO17272R?analog=on","KARIO17272R")</f>
        <v>KARIO17272R</v>
      </c>
      <c r="B4371" s="1" t="s">
        <v>6771</v>
      </c>
      <c r="C4371" s="1" t="s">
        <v>4171</v>
      </c>
      <c r="D4371" t="s">
        <v>6772</v>
      </c>
    </row>
    <row r="4372" spans="1:4" x14ac:dyDescent="0.25">
      <c r="A4372" s="4" t="str">
        <f>HYPERLINK("http://www.autodoc.ru/Web/price/art/KARIO17273L?analog=on","KARIO17273L")</f>
        <v>KARIO17273L</v>
      </c>
      <c r="B4372" s="1" t="s">
        <v>6769</v>
      </c>
      <c r="C4372" s="1" t="s">
        <v>4171</v>
      </c>
      <c r="D4372" t="s">
        <v>6773</v>
      </c>
    </row>
    <row r="4373" spans="1:4" x14ac:dyDescent="0.25">
      <c r="A4373" s="4" t="str">
        <f>HYPERLINK("http://www.autodoc.ru/Web/price/art/KARIO17273R?analog=on","KARIO17273R")</f>
        <v>KARIO17273R</v>
      </c>
      <c r="B4373" s="1" t="s">
        <v>6771</v>
      </c>
      <c r="C4373" s="1" t="s">
        <v>4171</v>
      </c>
      <c r="D4373" t="s">
        <v>6774</v>
      </c>
    </row>
    <row r="4374" spans="1:4" x14ac:dyDescent="0.25">
      <c r="A4374" s="4" t="str">
        <f>HYPERLINK("http://www.autodoc.ru/Web/price/art/KARIO17274L?analog=on","KARIO17274L")</f>
        <v>KARIO17274L</v>
      </c>
      <c r="B4374" s="1" t="s">
        <v>6769</v>
      </c>
      <c r="C4374" s="1" t="s">
        <v>4171</v>
      </c>
      <c r="D4374" t="s">
        <v>6548</v>
      </c>
    </row>
    <row r="4375" spans="1:4" x14ac:dyDescent="0.25">
      <c r="A4375" s="4" t="str">
        <f>HYPERLINK("http://www.autodoc.ru/Web/price/art/KARIO17274R?analog=on","KARIO17274R")</f>
        <v>KARIO17274R</v>
      </c>
      <c r="B4375" s="1" t="s">
        <v>6771</v>
      </c>
      <c r="C4375" s="1" t="s">
        <v>4171</v>
      </c>
      <c r="D4375" t="s">
        <v>6549</v>
      </c>
    </row>
    <row r="4376" spans="1:4" x14ac:dyDescent="0.25">
      <c r="A4376" s="4" t="str">
        <f>HYPERLINK("http://www.autodoc.ru/Web/price/art/KARIO17290L?analog=on","KARIO17290L")</f>
        <v>KARIO17290L</v>
      </c>
      <c r="B4376" s="1" t="s">
        <v>6775</v>
      </c>
      <c r="C4376" s="1" t="s">
        <v>4171</v>
      </c>
      <c r="D4376" t="s">
        <v>6776</v>
      </c>
    </row>
    <row r="4377" spans="1:4" x14ac:dyDescent="0.25">
      <c r="A4377" s="4" t="str">
        <f>HYPERLINK("http://www.autodoc.ru/Web/price/art/KARIO17290R?analog=on","KARIO17290R")</f>
        <v>KARIO17290R</v>
      </c>
      <c r="B4377" s="1" t="s">
        <v>6777</v>
      </c>
      <c r="C4377" s="1" t="s">
        <v>4171</v>
      </c>
      <c r="D4377" t="s">
        <v>6778</v>
      </c>
    </row>
    <row r="4378" spans="1:4" x14ac:dyDescent="0.25">
      <c r="A4378" s="4" t="str">
        <f>HYPERLINK("http://www.autodoc.ru/Web/price/art/KARIO17291L?analog=on","KARIO17291L")</f>
        <v>KARIO17291L</v>
      </c>
      <c r="B4378" s="1" t="s">
        <v>6779</v>
      </c>
      <c r="C4378" s="1" t="s">
        <v>4171</v>
      </c>
      <c r="D4378" t="s">
        <v>6780</v>
      </c>
    </row>
    <row r="4379" spans="1:4" x14ac:dyDescent="0.25">
      <c r="A4379" s="4" t="str">
        <f>HYPERLINK("http://www.autodoc.ru/Web/price/art/KARIO17291R?analog=on","KARIO17291R")</f>
        <v>KARIO17291R</v>
      </c>
      <c r="B4379" s="1" t="s">
        <v>6781</v>
      </c>
      <c r="C4379" s="1" t="s">
        <v>4171</v>
      </c>
      <c r="D4379" t="s">
        <v>6782</v>
      </c>
    </row>
    <row r="4380" spans="1:4" x14ac:dyDescent="0.25">
      <c r="A4380" s="4" t="str">
        <f>HYPERLINK("http://www.autodoc.ru/Web/price/art/KARIO17292L?analog=on","KARIO17292L")</f>
        <v>KARIO17292L</v>
      </c>
      <c r="B4380" s="1" t="s">
        <v>6783</v>
      </c>
      <c r="C4380" s="1" t="s">
        <v>4171</v>
      </c>
      <c r="D4380" t="s">
        <v>6784</v>
      </c>
    </row>
    <row r="4381" spans="1:4" x14ac:dyDescent="0.25">
      <c r="A4381" s="4" t="str">
        <f>HYPERLINK("http://www.autodoc.ru/Web/price/art/KARIO17292R?analog=on","KARIO17292R")</f>
        <v>KARIO17292R</v>
      </c>
      <c r="B4381" s="1" t="s">
        <v>6785</v>
      </c>
      <c r="C4381" s="1" t="s">
        <v>4171</v>
      </c>
      <c r="D4381" t="s">
        <v>6786</v>
      </c>
    </row>
    <row r="4382" spans="1:4" x14ac:dyDescent="0.25">
      <c r="A4382" s="4" t="str">
        <f>HYPERLINK("http://www.autodoc.ru/Web/price/art/KARIO17300L?analog=on","KARIO17300L")</f>
        <v>KARIO17300L</v>
      </c>
      <c r="B4382" s="1" t="s">
        <v>6787</v>
      </c>
      <c r="C4382" s="1" t="s">
        <v>4171</v>
      </c>
      <c r="D4382" t="s">
        <v>6788</v>
      </c>
    </row>
    <row r="4383" spans="1:4" x14ac:dyDescent="0.25">
      <c r="A4383" s="4" t="str">
        <f>HYPERLINK("http://www.autodoc.ru/Web/price/art/KARIO17300R?analog=on","KARIO17300R")</f>
        <v>KARIO17300R</v>
      </c>
      <c r="B4383" s="1" t="s">
        <v>6789</v>
      </c>
      <c r="C4383" s="1" t="s">
        <v>4171</v>
      </c>
      <c r="D4383" t="s">
        <v>6790</v>
      </c>
    </row>
    <row r="4384" spans="1:4" x14ac:dyDescent="0.25">
      <c r="A4384" s="4" t="str">
        <f>HYPERLINK("http://www.autodoc.ru/Web/price/art/KARIO17301L?analog=on","KARIO17301L")</f>
        <v>KARIO17301L</v>
      </c>
      <c r="B4384" s="1" t="s">
        <v>6791</v>
      </c>
      <c r="C4384" s="1" t="s">
        <v>4171</v>
      </c>
      <c r="D4384" t="s">
        <v>6792</v>
      </c>
    </row>
    <row r="4385" spans="1:4" x14ac:dyDescent="0.25">
      <c r="A4385" s="4" t="str">
        <f>HYPERLINK("http://www.autodoc.ru/Web/price/art/KARIO17301R?analog=on","KARIO17301R")</f>
        <v>KARIO17301R</v>
      </c>
      <c r="B4385" s="1" t="s">
        <v>6793</v>
      </c>
      <c r="C4385" s="1" t="s">
        <v>4171</v>
      </c>
      <c r="D4385" t="s">
        <v>6794</v>
      </c>
    </row>
    <row r="4386" spans="1:4" x14ac:dyDescent="0.25">
      <c r="A4386" s="4" t="str">
        <f>HYPERLINK("http://www.autodoc.ru/Web/price/art/KARIO17330?analog=on","KARIO17330")</f>
        <v>KARIO17330</v>
      </c>
      <c r="B4386" s="1" t="s">
        <v>6795</v>
      </c>
      <c r="C4386" s="1" t="s">
        <v>4171</v>
      </c>
      <c r="D4386" t="s">
        <v>6796</v>
      </c>
    </row>
    <row r="4387" spans="1:4" x14ac:dyDescent="0.25">
      <c r="A4387" s="4" t="str">
        <f>HYPERLINK("http://www.autodoc.ru/Web/price/art/KARIO17331?analog=on","KARIO17331")</f>
        <v>KARIO17331</v>
      </c>
      <c r="B4387" s="1" t="s">
        <v>6795</v>
      </c>
      <c r="C4387" s="1" t="s">
        <v>4171</v>
      </c>
      <c r="D4387" t="s">
        <v>6335</v>
      </c>
    </row>
    <row r="4388" spans="1:4" x14ac:dyDescent="0.25">
      <c r="A4388" s="4" t="str">
        <f>HYPERLINK("http://www.autodoc.ru/Web/price/art/KARIO17380?analog=on","KARIO17380")</f>
        <v>KARIO17380</v>
      </c>
      <c r="B4388" s="1" t="s">
        <v>6797</v>
      </c>
      <c r="C4388" s="1" t="s">
        <v>4171</v>
      </c>
      <c r="D4388" t="s">
        <v>6414</v>
      </c>
    </row>
    <row r="4389" spans="1:4" x14ac:dyDescent="0.25">
      <c r="A4389" s="4" t="str">
        <f>HYPERLINK("http://www.autodoc.ru/Web/price/art/KARIO17450L?analog=on","KARIO17450L")</f>
        <v>KARIO17450L</v>
      </c>
      <c r="B4389" s="1" t="s">
        <v>6798</v>
      </c>
      <c r="C4389" s="1" t="s">
        <v>4171</v>
      </c>
      <c r="D4389" t="s">
        <v>6799</v>
      </c>
    </row>
    <row r="4390" spans="1:4" x14ac:dyDescent="0.25">
      <c r="A4390" s="4" t="str">
        <f>HYPERLINK("http://www.autodoc.ru/Web/price/art/KARIO17450R?analog=on","KARIO17450R")</f>
        <v>KARIO17450R</v>
      </c>
      <c r="B4390" s="1" t="s">
        <v>6800</v>
      </c>
      <c r="C4390" s="1" t="s">
        <v>4171</v>
      </c>
      <c r="D4390" t="s">
        <v>6801</v>
      </c>
    </row>
    <row r="4391" spans="1:4" x14ac:dyDescent="0.25">
      <c r="A4391" s="4" t="str">
        <f>HYPERLINK("http://www.autodoc.ru/Web/price/art/KARIO17451L?analog=on","KARIO17451L")</f>
        <v>KARIO17451L</v>
      </c>
      <c r="B4391" s="1" t="s">
        <v>6802</v>
      </c>
      <c r="C4391" s="1" t="s">
        <v>4171</v>
      </c>
      <c r="D4391" t="s">
        <v>6803</v>
      </c>
    </row>
    <row r="4392" spans="1:4" x14ac:dyDescent="0.25">
      <c r="A4392" s="4" t="str">
        <f>HYPERLINK("http://www.autodoc.ru/Web/price/art/KARIO17451R?analog=on","KARIO17451R")</f>
        <v>KARIO17451R</v>
      </c>
      <c r="B4392" s="1" t="s">
        <v>6804</v>
      </c>
      <c r="C4392" s="1" t="s">
        <v>4171</v>
      </c>
      <c r="D4392" t="s">
        <v>6805</v>
      </c>
    </row>
    <row r="4393" spans="1:4" x14ac:dyDescent="0.25">
      <c r="A4393" s="4" t="str">
        <f>HYPERLINK("http://www.autodoc.ru/Web/price/art/KARIO17452L?analog=on","KARIO17452L")</f>
        <v>KARIO17452L</v>
      </c>
      <c r="B4393" s="1" t="s">
        <v>6806</v>
      </c>
      <c r="C4393" s="1" t="s">
        <v>4171</v>
      </c>
      <c r="D4393" t="s">
        <v>6807</v>
      </c>
    </row>
    <row r="4394" spans="1:4" x14ac:dyDescent="0.25">
      <c r="A4394" s="4" t="str">
        <f>HYPERLINK("http://www.autodoc.ru/Web/price/art/KARIO17452R?analog=on","KARIO17452R")</f>
        <v>KARIO17452R</v>
      </c>
      <c r="B4394" s="1" t="s">
        <v>6808</v>
      </c>
      <c r="C4394" s="1" t="s">
        <v>4171</v>
      </c>
      <c r="D4394" t="s">
        <v>6809</v>
      </c>
    </row>
    <row r="4395" spans="1:4" x14ac:dyDescent="0.25">
      <c r="A4395" s="4" t="str">
        <f>HYPERLINK("http://www.autodoc.ru/Web/price/art/KARIO174H0?analog=on","KARIO174H0")</f>
        <v>KARIO174H0</v>
      </c>
      <c r="B4395" s="1" t="s">
        <v>6810</v>
      </c>
      <c r="C4395" s="1" t="s">
        <v>4171</v>
      </c>
      <c r="D4395" t="s">
        <v>6811</v>
      </c>
    </row>
    <row r="4396" spans="1:4" x14ac:dyDescent="0.25">
      <c r="A4396" s="4" t="str">
        <f>HYPERLINK("http://www.autodoc.ru/Web/price/art/KARIO174H1?analog=on","KARIO174H1")</f>
        <v>KARIO174H1</v>
      </c>
      <c r="B4396" s="1" t="s">
        <v>6812</v>
      </c>
      <c r="C4396" s="1" t="s">
        <v>4171</v>
      </c>
      <c r="D4396" t="s">
        <v>6813</v>
      </c>
    </row>
    <row r="4397" spans="1:4" x14ac:dyDescent="0.25">
      <c r="A4397" s="4" t="str">
        <f>HYPERLINK("http://www.autodoc.ru/Web/price/art/KARIO174J0?analog=on","KARIO174J0")</f>
        <v>KARIO174J0</v>
      </c>
      <c r="B4397" s="1" t="s">
        <v>6814</v>
      </c>
      <c r="C4397" s="1" t="s">
        <v>4171</v>
      </c>
      <c r="D4397" t="s">
        <v>6815</v>
      </c>
    </row>
    <row r="4398" spans="1:4" x14ac:dyDescent="0.25">
      <c r="A4398" s="4" t="str">
        <f>HYPERLINK("http://www.autodoc.ru/Web/price/art/KARIO17510L?analog=on","KARIO17510L")</f>
        <v>KARIO17510L</v>
      </c>
      <c r="B4398" s="1" t="s">
        <v>6816</v>
      </c>
      <c r="C4398" s="1" t="s">
        <v>4171</v>
      </c>
      <c r="D4398" t="s">
        <v>6817</v>
      </c>
    </row>
    <row r="4399" spans="1:4" x14ac:dyDescent="0.25">
      <c r="A4399" s="4" t="str">
        <f>HYPERLINK("http://www.autodoc.ru/Web/price/art/KARIO17510R?analog=on","KARIO17510R")</f>
        <v>KARIO17510R</v>
      </c>
      <c r="B4399" s="1" t="s">
        <v>6818</v>
      </c>
      <c r="C4399" s="1" t="s">
        <v>4171</v>
      </c>
      <c r="D4399" t="s">
        <v>6819</v>
      </c>
    </row>
    <row r="4400" spans="1:4" x14ac:dyDescent="0.25">
      <c r="A4400" s="4" t="str">
        <f>HYPERLINK("http://www.autodoc.ru/Web/price/art/KARIO17520L?analog=on","KARIO17520L")</f>
        <v>KARIO17520L</v>
      </c>
      <c r="B4400" s="1" t="s">
        <v>6820</v>
      </c>
      <c r="C4400" s="1" t="s">
        <v>4171</v>
      </c>
      <c r="D4400" t="s">
        <v>6821</v>
      </c>
    </row>
    <row r="4401" spans="1:4" x14ac:dyDescent="0.25">
      <c r="A4401" s="4" t="str">
        <f>HYPERLINK("http://www.autodoc.ru/Web/price/art/KARIO17520R?analog=on","KARIO17520R")</f>
        <v>KARIO17520R</v>
      </c>
      <c r="B4401" s="1" t="s">
        <v>6822</v>
      </c>
      <c r="C4401" s="1" t="s">
        <v>4171</v>
      </c>
      <c r="D4401" t="s">
        <v>6823</v>
      </c>
    </row>
    <row r="4402" spans="1:4" x14ac:dyDescent="0.25">
      <c r="A4402" s="4" t="str">
        <f>HYPERLINK("http://www.autodoc.ru/Web/price/art/KARIO17521L?analog=on","KARIO17521L")</f>
        <v>KARIO17521L</v>
      </c>
      <c r="B4402" s="1" t="s">
        <v>6824</v>
      </c>
      <c r="C4402" s="1" t="s">
        <v>4171</v>
      </c>
      <c r="D4402" t="s">
        <v>6606</v>
      </c>
    </row>
    <row r="4403" spans="1:4" x14ac:dyDescent="0.25">
      <c r="A4403" s="4" t="str">
        <f>HYPERLINK("http://www.autodoc.ru/Web/price/art/KARIO17521R?analog=on","KARIO17521R")</f>
        <v>KARIO17521R</v>
      </c>
      <c r="B4403" s="1" t="s">
        <v>6825</v>
      </c>
      <c r="C4403" s="1" t="s">
        <v>4171</v>
      </c>
      <c r="D4403" t="s">
        <v>6608</v>
      </c>
    </row>
    <row r="4404" spans="1:4" x14ac:dyDescent="0.25">
      <c r="A4404" s="4" t="str">
        <f>HYPERLINK("http://www.autodoc.ru/Web/price/art/KARIO17522L?analog=on","KARIO17522L")</f>
        <v>KARIO17522L</v>
      </c>
      <c r="B4404" s="1" t="s">
        <v>6826</v>
      </c>
      <c r="C4404" s="1" t="s">
        <v>4171</v>
      </c>
      <c r="D4404" t="s">
        <v>6827</v>
      </c>
    </row>
    <row r="4405" spans="1:4" x14ac:dyDescent="0.25">
      <c r="A4405" s="4" t="str">
        <f>HYPERLINK("http://www.autodoc.ru/Web/price/art/KARIO17522R?analog=on","KARIO17522R")</f>
        <v>KARIO17522R</v>
      </c>
      <c r="B4405" s="1" t="s">
        <v>6828</v>
      </c>
      <c r="C4405" s="1" t="s">
        <v>4171</v>
      </c>
      <c r="D4405" t="s">
        <v>6829</v>
      </c>
    </row>
    <row r="4406" spans="1:4" x14ac:dyDescent="0.25">
      <c r="A4406" s="4" t="str">
        <f>HYPERLINK("http://www.autodoc.ru/Web/price/art/KARIO17540L?analog=on","KARIO17540L")</f>
        <v>KARIO17540L</v>
      </c>
      <c r="B4406" s="1" t="s">
        <v>6830</v>
      </c>
      <c r="C4406" s="1" t="s">
        <v>4171</v>
      </c>
      <c r="D4406" t="s">
        <v>6831</v>
      </c>
    </row>
    <row r="4407" spans="1:4" x14ac:dyDescent="0.25">
      <c r="A4407" s="4" t="str">
        <f>HYPERLINK("http://www.autodoc.ru/Web/price/art/KARIO17540R?analog=on","KARIO17540R")</f>
        <v>KARIO17540R</v>
      </c>
      <c r="B4407" s="1" t="s">
        <v>6832</v>
      </c>
      <c r="C4407" s="1" t="s">
        <v>4171</v>
      </c>
      <c r="D4407" t="s">
        <v>6833</v>
      </c>
    </row>
    <row r="4408" spans="1:4" x14ac:dyDescent="0.25">
      <c r="A4408" s="4" t="str">
        <f>HYPERLINK("http://www.autodoc.ru/Web/price/art/KARIO17560L?analog=on","KARIO17560L")</f>
        <v>KARIO17560L</v>
      </c>
      <c r="B4408" s="1" t="s">
        <v>6834</v>
      </c>
      <c r="C4408" s="1" t="s">
        <v>4171</v>
      </c>
      <c r="D4408" t="s">
        <v>6610</v>
      </c>
    </row>
    <row r="4409" spans="1:4" x14ac:dyDescent="0.25">
      <c r="A4409" s="4" t="str">
        <f>HYPERLINK("http://www.autodoc.ru/Web/price/art/KARIO17560R?analog=on","KARIO17560R")</f>
        <v>KARIO17560R</v>
      </c>
      <c r="B4409" s="1" t="s">
        <v>6835</v>
      </c>
      <c r="C4409" s="1" t="s">
        <v>4171</v>
      </c>
      <c r="D4409" t="s">
        <v>6612</v>
      </c>
    </row>
    <row r="4410" spans="1:4" x14ac:dyDescent="0.25">
      <c r="A4410" s="4" t="str">
        <f>HYPERLINK("http://www.autodoc.ru/Web/price/art/KARIO17561L?analog=on","KARIO17561L")</f>
        <v>KARIO17561L</v>
      </c>
      <c r="B4410" s="1" t="s">
        <v>6836</v>
      </c>
      <c r="C4410" s="1" t="s">
        <v>4171</v>
      </c>
      <c r="D4410" t="s">
        <v>6837</v>
      </c>
    </row>
    <row r="4411" spans="1:4" x14ac:dyDescent="0.25">
      <c r="A4411" s="4" t="str">
        <f>HYPERLINK("http://www.autodoc.ru/Web/price/art/KARIO17561R?analog=on","KARIO17561R")</f>
        <v>KARIO17561R</v>
      </c>
      <c r="B4411" s="1" t="s">
        <v>6838</v>
      </c>
      <c r="C4411" s="1" t="s">
        <v>4171</v>
      </c>
      <c r="D4411" t="s">
        <v>6839</v>
      </c>
    </row>
    <row r="4412" spans="1:4" x14ac:dyDescent="0.25">
      <c r="A4412" s="4" t="str">
        <f>HYPERLINK("http://www.autodoc.ru/Web/price/art/KARIO17570L?analog=on","KARIO17570L")</f>
        <v>KARIO17570L</v>
      </c>
      <c r="B4412" s="1" t="s">
        <v>6840</v>
      </c>
      <c r="C4412" s="1" t="s">
        <v>4171</v>
      </c>
      <c r="D4412" t="s">
        <v>6841</v>
      </c>
    </row>
    <row r="4413" spans="1:4" x14ac:dyDescent="0.25">
      <c r="A4413" s="4" t="str">
        <f>HYPERLINK("http://www.autodoc.ru/Web/price/art/KARIO17570R?analog=on","KARIO17570R")</f>
        <v>KARIO17570R</v>
      </c>
      <c r="B4413" s="1" t="s">
        <v>6842</v>
      </c>
      <c r="C4413" s="1" t="s">
        <v>4171</v>
      </c>
      <c r="D4413" t="s">
        <v>6843</v>
      </c>
    </row>
    <row r="4414" spans="1:4" x14ac:dyDescent="0.25">
      <c r="A4414" s="4" t="str">
        <f>HYPERLINK("http://www.autodoc.ru/Web/price/art/KARIO17571L?analog=on","KARIO17571L")</f>
        <v>KARIO17571L</v>
      </c>
      <c r="B4414" s="1" t="s">
        <v>6844</v>
      </c>
      <c r="C4414" s="1" t="s">
        <v>4171</v>
      </c>
      <c r="D4414" t="s">
        <v>6845</v>
      </c>
    </row>
    <row r="4415" spans="1:4" x14ac:dyDescent="0.25">
      <c r="A4415" s="4" t="str">
        <f>HYPERLINK("http://www.autodoc.ru/Web/price/art/KARIO17571R?analog=on","KARIO17571R")</f>
        <v>KARIO17571R</v>
      </c>
      <c r="B4415" s="1" t="s">
        <v>6846</v>
      </c>
      <c r="C4415" s="1" t="s">
        <v>4171</v>
      </c>
      <c r="D4415" t="s">
        <v>6847</v>
      </c>
    </row>
    <row r="4416" spans="1:4" x14ac:dyDescent="0.25">
      <c r="A4416" s="4" t="str">
        <f>HYPERLINK("http://www.autodoc.ru/Web/price/art/KARIO17600?analog=on","KARIO17600")</f>
        <v>KARIO17600</v>
      </c>
      <c r="B4416" s="1" t="s">
        <v>6848</v>
      </c>
      <c r="C4416" s="1" t="s">
        <v>4171</v>
      </c>
      <c r="D4416" t="s">
        <v>6849</v>
      </c>
    </row>
    <row r="4417" spans="1:4" x14ac:dyDescent="0.25">
      <c r="A4417" s="4" t="str">
        <f>HYPERLINK("http://www.autodoc.ru/Web/price/art/KARIO17601?analog=on","KARIO17601")</f>
        <v>KARIO17601</v>
      </c>
      <c r="B4417" s="1" t="s">
        <v>6850</v>
      </c>
      <c r="C4417" s="1" t="s">
        <v>4171</v>
      </c>
      <c r="D4417" t="s">
        <v>6622</v>
      </c>
    </row>
    <row r="4418" spans="1:4" x14ac:dyDescent="0.25">
      <c r="A4418" s="4" t="str">
        <f>HYPERLINK("http://www.autodoc.ru/Web/price/art/KARIO17621?analog=on","KARIO17621")</f>
        <v>KARIO17621</v>
      </c>
      <c r="B4418" s="1" t="s">
        <v>6851</v>
      </c>
      <c r="C4418" s="1" t="s">
        <v>4171</v>
      </c>
      <c r="D4418" t="s">
        <v>6624</v>
      </c>
    </row>
    <row r="4419" spans="1:4" x14ac:dyDescent="0.25">
      <c r="A4419" s="4" t="str">
        <f>HYPERLINK("http://www.autodoc.ru/Web/price/art/KARIO17640?analog=on","KARIO17640")</f>
        <v>KARIO17640</v>
      </c>
      <c r="B4419" s="1" t="s">
        <v>6852</v>
      </c>
      <c r="C4419" s="1" t="s">
        <v>4171</v>
      </c>
      <c r="D4419" t="s">
        <v>6626</v>
      </c>
    </row>
    <row r="4420" spans="1:4" x14ac:dyDescent="0.25">
      <c r="A4420" s="4" t="str">
        <f>HYPERLINK("http://www.autodoc.ru/Web/price/art/KARIO17641?analog=on","KARIO17641")</f>
        <v>KARIO17641</v>
      </c>
      <c r="B4420" s="1" t="s">
        <v>6853</v>
      </c>
      <c r="C4420" s="1" t="s">
        <v>4171</v>
      </c>
      <c r="D4420" t="s">
        <v>6854</v>
      </c>
    </row>
    <row r="4421" spans="1:4" x14ac:dyDescent="0.25">
      <c r="A4421" s="4" t="str">
        <f>HYPERLINK("http://www.autodoc.ru/Web/price/art/KARIO17642?analog=on","KARIO17642")</f>
        <v>KARIO17642</v>
      </c>
      <c r="B4421" s="1" t="s">
        <v>6855</v>
      </c>
      <c r="C4421" s="1" t="s">
        <v>4171</v>
      </c>
      <c r="D4421" t="s">
        <v>6856</v>
      </c>
    </row>
    <row r="4422" spans="1:4" x14ac:dyDescent="0.25">
      <c r="A4422" s="4" t="str">
        <f>HYPERLINK("http://www.autodoc.ru/Web/price/art/KARIO17643?analog=on","KARIO17643")</f>
        <v>KARIO17643</v>
      </c>
      <c r="B4422" s="1" t="s">
        <v>6857</v>
      </c>
      <c r="C4422" s="1" t="s">
        <v>4171</v>
      </c>
      <c r="D4422" t="s">
        <v>6858</v>
      </c>
    </row>
    <row r="4423" spans="1:4" x14ac:dyDescent="0.25">
      <c r="A4423" s="4" t="str">
        <f>HYPERLINK("http://www.autodoc.ru/Web/price/art/KARIO17644?analog=on","KARIO17644")</f>
        <v>KARIO17644</v>
      </c>
      <c r="B4423" s="1" t="s">
        <v>6852</v>
      </c>
      <c r="C4423" s="1" t="s">
        <v>4171</v>
      </c>
      <c r="D4423" t="s">
        <v>6859</v>
      </c>
    </row>
    <row r="4424" spans="1:4" x14ac:dyDescent="0.25">
      <c r="A4424" s="4" t="str">
        <f>HYPERLINK("http://www.autodoc.ru/Web/price/art/KARIO17645?analog=on","KARIO17645")</f>
        <v>KARIO17645</v>
      </c>
      <c r="B4424" s="1" t="s">
        <v>6852</v>
      </c>
      <c r="C4424" s="1" t="s">
        <v>4171</v>
      </c>
      <c r="D4424" t="s">
        <v>6631</v>
      </c>
    </row>
    <row r="4425" spans="1:4" x14ac:dyDescent="0.25">
      <c r="A4425" s="4" t="str">
        <f>HYPERLINK("http://www.autodoc.ru/Web/price/art/KARIO17700?analog=on","KARIO17700")</f>
        <v>KARIO17700</v>
      </c>
      <c r="B4425" s="1" t="s">
        <v>6860</v>
      </c>
      <c r="C4425" s="1" t="s">
        <v>4171</v>
      </c>
      <c r="D4425" t="s">
        <v>6639</v>
      </c>
    </row>
    <row r="4426" spans="1:4" x14ac:dyDescent="0.25">
      <c r="A4426" s="4" t="str">
        <f>HYPERLINK("http://www.autodoc.ru/Web/price/art/KARIO17730L?analog=on","KARIO17730L")</f>
        <v>KARIO17730L</v>
      </c>
      <c r="B4426" s="1" t="s">
        <v>6861</v>
      </c>
      <c r="C4426" s="1" t="s">
        <v>4171</v>
      </c>
      <c r="D4426" t="s">
        <v>6862</v>
      </c>
    </row>
    <row r="4427" spans="1:4" x14ac:dyDescent="0.25">
      <c r="A4427" s="4" t="str">
        <f>HYPERLINK("http://www.autodoc.ru/Web/price/art/KARIO17730R?analog=on","KARIO17730R")</f>
        <v>KARIO17730R</v>
      </c>
      <c r="B4427" s="1" t="s">
        <v>6863</v>
      </c>
      <c r="C4427" s="1" t="s">
        <v>4171</v>
      </c>
      <c r="D4427" t="s">
        <v>6864</v>
      </c>
    </row>
    <row r="4428" spans="1:4" x14ac:dyDescent="0.25">
      <c r="A4428" s="4" t="str">
        <f>HYPERLINK("http://www.autodoc.ru/Web/price/art/KARIO17731L?analog=on","KARIO17731L")</f>
        <v>KARIO17731L</v>
      </c>
      <c r="B4428" s="1" t="s">
        <v>6865</v>
      </c>
      <c r="C4428" s="1" t="s">
        <v>4171</v>
      </c>
      <c r="D4428" t="s">
        <v>6866</v>
      </c>
    </row>
    <row r="4429" spans="1:4" x14ac:dyDescent="0.25">
      <c r="A4429" s="4" t="str">
        <f>HYPERLINK("http://www.autodoc.ru/Web/price/art/KARIO17731R?analog=on","KARIO17731R")</f>
        <v>KARIO17731R</v>
      </c>
      <c r="B4429" s="1" t="s">
        <v>6867</v>
      </c>
      <c r="C4429" s="1" t="s">
        <v>4171</v>
      </c>
      <c r="D4429" t="s">
        <v>6868</v>
      </c>
    </row>
    <row r="4430" spans="1:4" x14ac:dyDescent="0.25">
      <c r="A4430" s="4" t="str">
        <f>HYPERLINK("http://www.autodoc.ru/Web/price/art/KARIO17732L?analog=on","KARIO17732L")</f>
        <v>KARIO17732L</v>
      </c>
      <c r="B4430" s="1" t="s">
        <v>6861</v>
      </c>
      <c r="C4430" s="1" t="s">
        <v>4171</v>
      </c>
      <c r="D4430" t="s">
        <v>6869</v>
      </c>
    </row>
    <row r="4431" spans="1:4" x14ac:dyDescent="0.25">
      <c r="A4431" s="4" t="str">
        <f>HYPERLINK("http://www.autodoc.ru/Web/price/art/KARIO17732R?analog=on","KARIO17732R")</f>
        <v>KARIO17732R</v>
      </c>
      <c r="B4431" s="1" t="s">
        <v>6863</v>
      </c>
      <c r="C4431" s="1" t="s">
        <v>4171</v>
      </c>
      <c r="D4431" t="s">
        <v>6870</v>
      </c>
    </row>
    <row r="4432" spans="1:4" x14ac:dyDescent="0.25">
      <c r="A4432" s="4" t="str">
        <f>HYPERLINK("http://www.autodoc.ru/Web/price/art/KARIO17740L?analog=on","KARIO17740L")</f>
        <v>KARIO17740L</v>
      </c>
      <c r="B4432" s="1" t="s">
        <v>6871</v>
      </c>
      <c r="C4432" s="1" t="s">
        <v>4171</v>
      </c>
      <c r="D4432" t="s">
        <v>6442</v>
      </c>
    </row>
    <row r="4433" spans="1:4" x14ac:dyDescent="0.25">
      <c r="A4433" s="4" t="str">
        <f>HYPERLINK("http://www.autodoc.ru/Web/price/art/KARIO17740R?analog=on","KARIO17740R")</f>
        <v>KARIO17740R</v>
      </c>
      <c r="B4433" s="1" t="s">
        <v>6872</v>
      </c>
      <c r="C4433" s="1" t="s">
        <v>4171</v>
      </c>
      <c r="D4433" t="s">
        <v>6443</v>
      </c>
    </row>
    <row r="4434" spans="1:4" x14ac:dyDescent="0.25">
      <c r="A4434" s="4" t="str">
        <f>HYPERLINK("http://www.autodoc.ru/Web/price/art/KARIO17741L?analog=on","KARIO17741L")</f>
        <v>KARIO17741L</v>
      </c>
      <c r="B4434" s="1" t="s">
        <v>6871</v>
      </c>
      <c r="C4434" s="1" t="s">
        <v>4171</v>
      </c>
      <c r="D4434" t="s">
        <v>6345</v>
      </c>
    </row>
    <row r="4435" spans="1:4" x14ac:dyDescent="0.25">
      <c r="A4435" s="4" t="str">
        <f>HYPERLINK("http://www.autodoc.ru/Web/price/art/KARIO17741R?analog=on","KARIO17741R")</f>
        <v>KARIO17741R</v>
      </c>
      <c r="B4435" s="1" t="s">
        <v>6872</v>
      </c>
      <c r="C4435" s="1" t="s">
        <v>4171</v>
      </c>
      <c r="D4435" t="s">
        <v>6347</v>
      </c>
    </row>
    <row r="4436" spans="1:4" x14ac:dyDescent="0.25">
      <c r="A4436" s="4" t="str">
        <f>HYPERLINK("http://www.autodoc.ru/Web/price/art/KARIO17742L?analog=on","KARIO17742L")</f>
        <v>KARIO17742L</v>
      </c>
      <c r="B4436" s="1" t="s">
        <v>6873</v>
      </c>
      <c r="C4436" s="1" t="s">
        <v>4171</v>
      </c>
      <c r="D4436" t="s">
        <v>6445</v>
      </c>
    </row>
    <row r="4437" spans="1:4" x14ac:dyDescent="0.25">
      <c r="A4437" s="4" t="str">
        <f>HYPERLINK("http://www.autodoc.ru/Web/price/art/KARIO17742R?analog=on","KARIO17742R")</f>
        <v>KARIO17742R</v>
      </c>
      <c r="B4437" s="1" t="s">
        <v>6874</v>
      </c>
      <c r="C4437" s="1" t="s">
        <v>4171</v>
      </c>
      <c r="D4437" t="s">
        <v>6447</v>
      </c>
    </row>
    <row r="4438" spans="1:4" x14ac:dyDescent="0.25">
      <c r="A4438" s="4" t="str">
        <f>HYPERLINK("http://www.autodoc.ru/Web/price/art/KARIO17750L?analog=on","KARIO17750L")</f>
        <v>KARIO17750L</v>
      </c>
      <c r="B4438" s="1" t="s">
        <v>6875</v>
      </c>
      <c r="C4438" s="1" t="s">
        <v>4171</v>
      </c>
      <c r="D4438" t="s">
        <v>6651</v>
      </c>
    </row>
    <row r="4439" spans="1:4" x14ac:dyDescent="0.25">
      <c r="A4439" s="4" t="str">
        <f>HYPERLINK("http://www.autodoc.ru/Web/price/art/KARIO17750R?analog=on","KARIO17750R")</f>
        <v>KARIO17750R</v>
      </c>
      <c r="B4439" s="1" t="s">
        <v>6876</v>
      </c>
      <c r="C4439" s="1" t="s">
        <v>4171</v>
      </c>
      <c r="D4439" t="s">
        <v>6654</v>
      </c>
    </row>
    <row r="4440" spans="1:4" x14ac:dyDescent="0.25">
      <c r="A4440" s="4" t="str">
        <f>HYPERLINK("http://www.autodoc.ru/Web/price/art/KARIO17880?analog=on","KARIO17880")</f>
        <v>KARIO17880</v>
      </c>
      <c r="B4440" s="1" t="s">
        <v>6877</v>
      </c>
      <c r="C4440" s="1" t="s">
        <v>4171</v>
      </c>
      <c r="D4440" t="s">
        <v>6878</v>
      </c>
    </row>
    <row r="4441" spans="1:4" x14ac:dyDescent="0.25">
      <c r="A4441" s="4" t="str">
        <f>HYPERLINK("http://www.autodoc.ru/Web/price/art/KARIO17881?analog=on","KARIO17881")</f>
        <v>KARIO17881</v>
      </c>
      <c r="B4441" s="1" t="s">
        <v>6877</v>
      </c>
      <c r="C4441" s="1" t="s">
        <v>4171</v>
      </c>
      <c r="D4441" t="s">
        <v>6879</v>
      </c>
    </row>
    <row r="4442" spans="1:4" x14ac:dyDescent="0.25">
      <c r="A4442" s="4" t="str">
        <f>HYPERLINK("http://www.autodoc.ru/Web/price/art/KARIO179A0L?analog=on","KARIO179A0L")</f>
        <v>KARIO179A0L</v>
      </c>
      <c r="B4442" s="1" t="s">
        <v>6880</v>
      </c>
      <c r="C4442" s="1" t="s">
        <v>4171</v>
      </c>
      <c r="D4442" t="s">
        <v>6881</v>
      </c>
    </row>
    <row r="4443" spans="1:4" x14ac:dyDescent="0.25">
      <c r="A4443" s="4" t="str">
        <f>HYPERLINK("http://www.autodoc.ru/Web/price/art/KARIO179A0R?analog=on","KARIO179A0R")</f>
        <v>KARIO179A0R</v>
      </c>
      <c r="B4443" s="1" t="s">
        <v>6882</v>
      </c>
      <c r="C4443" s="1" t="s">
        <v>4171</v>
      </c>
      <c r="D4443" t="s">
        <v>6883</v>
      </c>
    </row>
    <row r="4444" spans="1:4" x14ac:dyDescent="0.25">
      <c r="A4444" s="4" t="str">
        <f>HYPERLINK("http://www.autodoc.ru/Web/price/art/KARIO179A1L?analog=on","KARIO179A1L")</f>
        <v>KARIO179A1L</v>
      </c>
      <c r="B4444" s="1" t="s">
        <v>6884</v>
      </c>
      <c r="C4444" s="1" t="s">
        <v>4171</v>
      </c>
      <c r="D4444" t="s">
        <v>6881</v>
      </c>
    </row>
    <row r="4445" spans="1:4" x14ac:dyDescent="0.25">
      <c r="A4445" s="4" t="str">
        <f>HYPERLINK("http://www.autodoc.ru/Web/price/art/KARIO179A1R?analog=on","KARIO179A1R")</f>
        <v>KARIO179A1R</v>
      </c>
      <c r="B4445" s="1" t="s">
        <v>6885</v>
      </c>
      <c r="C4445" s="1" t="s">
        <v>4171</v>
      </c>
      <c r="D4445" t="s">
        <v>6883</v>
      </c>
    </row>
    <row r="4446" spans="1:4" x14ac:dyDescent="0.25">
      <c r="A4446" s="4" t="str">
        <f>HYPERLINK("http://www.autodoc.ru/Web/price/art/KARIO179A2L?analog=on","KARIO179A2L")</f>
        <v>KARIO179A2L</v>
      </c>
      <c r="B4446" s="1" t="s">
        <v>6886</v>
      </c>
      <c r="C4446" s="1" t="s">
        <v>4171</v>
      </c>
      <c r="D4446" t="s">
        <v>6887</v>
      </c>
    </row>
    <row r="4447" spans="1:4" x14ac:dyDescent="0.25">
      <c r="A4447" s="4" t="str">
        <f>HYPERLINK("http://www.autodoc.ru/Web/price/art/KARIO179A2R?analog=on","KARIO179A2R")</f>
        <v>KARIO179A2R</v>
      </c>
      <c r="B4447" s="1" t="s">
        <v>6888</v>
      </c>
      <c r="C4447" s="1" t="s">
        <v>4171</v>
      </c>
      <c r="D4447" t="s">
        <v>6889</v>
      </c>
    </row>
    <row r="4448" spans="1:4" x14ac:dyDescent="0.25">
      <c r="A4448" s="4" t="str">
        <f>HYPERLINK("http://www.autodoc.ru/Web/price/art/KARIO179B0L?analog=on","KARIO179B0L")</f>
        <v>KARIO179B0L</v>
      </c>
      <c r="B4448" s="1" t="s">
        <v>6890</v>
      </c>
      <c r="C4448" s="1" t="s">
        <v>4171</v>
      </c>
      <c r="D4448" t="s">
        <v>6891</v>
      </c>
    </row>
    <row r="4449" spans="1:4" x14ac:dyDescent="0.25">
      <c r="A4449" s="4" t="str">
        <f>HYPERLINK("http://www.autodoc.ru/Web/price/art/KARIO179B0R?analog=on","KARIO179B0R")</f>
        <v>KARIO179B0R</v>
      </c>
      <c r="B4449" s="1" t="s">
        <v>6892</v>
      </c>
      <c r="C4449" s="1" t="s">
        <v>4171</v>
      </c>
      <c r="D4449" t="s">
        <v>6893</v>
      </c>
    </row>
    <row r="4450" spans="1:4" x14ac:dyDescent="0.25">
      <c r="A4450" s="4" t="str">
        <f>HYPERLINK("http://www.autodoc.ru/Web/price/art/KARIO179D0?analog=on","KARIO179D0")</f>
        <v>KARIO179D0</v>
      </c>
      <c r="B4450" s="1" t="s">
        <v>4328</v>
      </c>
      <c r="C4450" s="1" t="s">
        <v>4171</v>
      </c>
      <c r="D4450" t="s">
        <v>6459</v>
      </c>
    </row>
    <row r="4451" spans="1:4" x14ac:dyDescent="0.25">
      <c r="A4451" s="4" t="str">
        <f>HYPERLINK("http://www.autodoc.ru/Web/price/art/KARIO179F0P?analog=on","KARIO179F0P")</f>
        <v>KARIO179F0P</v>
      </c>
      <c r="B4451" s="1" t="s">
        <v>6894</v>
      </c>
      <c r="C4451" s="1" t="s">
        <v>4171</v>
      </c>
      <c r="D4451" t="s">
        <v>6895</v>
      </c>
    </row>
    <row r="4452" spans="1:4" x14ac:dyDescent="0.25">
      <c r="A4452" s="3" t="s">
        <v>6896</v>
      </c>
      <c r="B4452" s="3"/>
      <c r="C4452" s="3"/>
      <c r="D4452" s="3"/>
    </row>
    <row r="4453" spans="1:4" x14ac:dyDescent="0.25">
      <c r="A4453" s="4" t="str">
        <f>HYPERLINK("http://www.autodoc.ru/Web/price/art/KARIO20000L?analog=on","KARIO20000L")</f>
        <v>KARIO20000L</v>
      </c>
      <c r="B4453" s="1" t="s">
        <v>6897</v>
      </c>
      <c r="C4453" s="1" t="s">
        <v>2462</v>
      </c>
      <c r="D4453" t="s">
        <v>6898</v>
      </c>
    </row>
    <row r="4454" spans="1:4" x14ac:dyDescent="0.25">
      <c r="A4454" s="4" t="str">
        <f>HYPERLINK("http://www.autodoc.ru/Web/price/art/KARIO20000R?analog=on","KARIO20000R")</f>
        <v>KARIO20000R</v>
      </c>
      <c r="B4454" s="1" t="s">
        <v>6899</v>
      </c>
      <c r="C4454" s="1" t="s">
        <v>2462</v>
      </c>
      <c r="D4454" t="s">
        <v>6900</v>
      </c>
    </row>
    <row r="4455" spans="1:4" x14ac:dyDescent="0.25">
      <c r="A4455" s="4" t="str">
        <f>HYPERLINK("http://www.autodoc.ru/Web/price/art/KARIO20050L?analog=on","KARIO20050L")</f>
        <v>KARIO20050L</v>
      </c>
      <c r="B4455" s="1" t="s">
        <v>6901</v>
      </c>
      <c r="C4455" s="1" t="s">
        <v>2462</v>
      </c>
      <c r="D4455" t="s">
        <v>6902</v>
      </c>
    </row>
    <row r="4456" spans="1:4" x14ac:dyDescent="0.25">
      <c r="A4456" s="4" t="str">
        <f>HYPERLINK("http://www.autodoc.ru/Web/price/art/KARIO20050R?analog=on","KARIO20050R")</f>
        <v>KARIO20050R</v>
      </c>
      <c r="B4456" s="1" t="s">
        <v>6903</v>
      </c>
      <c r="C4456" s="1" t="s">
        <v>2462</v>
      </c>
      <c r="D4456" t="s">
        <v>6904</v>
      </c>
    </row>
    <row r="4457" spans="1:4" x14ac:dyDescent="0.25">
      <c r="A4457" s="4" t="str">
        <f>HYPERLINK("http://www.autodoc.ru/Web/price/art/KARIO20070L?analog=on","KARIO20070L")</f>
        <v>KARIO20070L</v>
      </c>
      <c r="B4457" s="1" t="s">
        <v>6905</v>
      </c>
      <c r="C4457" s="1" t="s">
        <v>2462</v>
      </c>
      <c r="D4457" t="s">
        <v>6906</v>
      </c>
    </row>
    <row r="4458" spans="1:4" x14ac:dyDescent="0.25">
      <c r="A4458" s="4" t="str">
        <f>HYPERLINK("http://www.autodoc.ru/Web/price/art/KARIO20070R?analog=on","KARIO20070R")</f>
        <v>KARIO20070R</v>
      </c>
      <c r="B4458" s="1" t="s">
        <v>6907</v>
      </c>
      <c r="C4458" s="1" t="s">
        <v>2462</v>
      </c>
      <c r="D4458" t="s">
        <v>6908</v>
      </c>
    </row>
    <row r="4459" spans="1:4" x14ac:dyDescent="0.25">
      <c r="A4459" s="4" t="str">
        <f>HYPERLINK("http://www.autodoc.ru/Web/price/art/KARIO20071L?analog=on","KARIO20071L")</f>
        <v>KARIO20071L</v>
      </c>
      <c r="B4459" s="1" t="s">
        <v>6909</v>
      </c>
      <c r="C4459" s="1" t="s">
        <v>2462</v>
      </c>
      <c r="D4459" t="s">
        <v>6910</v>
      </c>
    </row>
    <row r="4460" spans="1:4" x14ac:dyDescent="0.25">
      <c r="A4460" s="4" t="str">
        <f>HYPERLINK("http://www.autodoc.ru/Web/price/art/KARIO20071R?analog=on","KARIO20071R")</f>
        <v>KARIO20071R</v>
      </c>
      <c r="B4460" s="1" t="s">
        <v>6911</v>
      </c>
      <c r="C4460" s="1" t="s">
        <v>2462</v>
      </c>
      <c r="D4460" t="s">
        <v>6912</v>
      </c>
    </row>
    <row r="4461" spans="1:4" x14ac:dyDescent="0.25">
      <c r="A4461" s="4" t="str">
        <f>HYPERLINK("http://www.autodoc.ru/Web/price/art/KARIO20072L?analog=on","KARIO20072L")</f>
        <v>KARIO20072L</v>
      </c>
      <c r="B4461" s="1" t="s">
        <v>6913</v>
      </c>
      <c r="C4461" s="1" t="s">
        <v>2462</v>
      </c>
      <c r="D4461" t="s">
        <v>6914</v>
      </c>
    </row>
    <row r="4462" spans="1:4" x14ac:dyDescent="0.25">
      <c r="A4462" s="4" t="str">
        <f>HYPERLINK("http://www.autodoc.ru/Web/price/art/KARIO20072R?analog=on","KARIO20072R")</f>
        <v>KARIO20072R</v>
      </c>
      <c r="B4462" s="1" t="s">
        <v>6915</v>
      </c>
      <c r="C4462" s="1" t="s">
        <v>2462</v>
      </c>
      <c r="D4462" t="s">
        <v>6916</v>
      </c>
    </row>
    <row r="4463" spans="1:4" x14ac:dyDescent="0.25">
      <c r="A4463" s="4" t="str">
        <f>HYPERLINK("http://www.autodoc.ru/Web/price/art/KARIO20073L?analog=on","KARIO20073L")</f>
        <v>KARIO20073L</v>
      </c>
      <c r="B4463" s="1" t="s">
        <v>6917</v>
      </c>
      <c r="C4463" s="1" t="s">
        <v>2462</v>
      </c>
      <c r="D4463" t="s">
        <v>6710</v>
      </c>
    </row>
    <row r="4464" spans="1:4" x14ac:dyDescent="0.25">
      <c r="A4464" s="4" t="str">
        <f>HYPERLINK("http://www.autodoc.ru/Web/price/art/KARIO20073R?analog=on","KARIO20073R")</f>
        <v>KARIO20073R</v>
      </c>
      <c r="B4464" s="1" t="s">
        <v>6918</v>
      </c>
      <c r="C4464" s="1" t="s">
        <v>2462</v>
      </c>
      <c r="D4464" t="s">
        <v>6712</v>
      </c>
    </row>
    <row r="4465" spans="1:4" x14ac:dyDescent="0.25">
      <c r="A4465" s="4" t="str">
        <f>HYPERLINK("http://www.autodoc.ru/Web/price/art/KARIO20100?analog=on","KARIO20100")</f>
        <v>KARIO20100</v>
      </c>
      <c r="B4465" s="1" t="s">
        <v>6919</v>
      </c>
      <c r="C4465" s="1" t="s">
        <v>2462</v>
      </c>
      <c r="D4465" t="s">
        <v>6726</v>
      </c>
    </row>
    <row r="4466" spans="1:4" x14ac:dyDescent="0.25">
      <c r="A4466" s="4" t="str">
        <f>HYPERLINK("http://www.autodoc.ru/Web/price/art/KARIO20101?analog=on","KARIO20101")</f>
        <v>KARIO20101</v>
      </c>
      <c r="B4466" s="1" t="s">
        <v>6920</v>
      </c>
      <c r="C4466" s="1" t="s">
        <v>2462</v>
      </c>
      <c r="D4466" t="s">
        <v>6921</v>
      </c>
    </row>
    <row r="4467" spans="1:4" x14ac:dyDescent="0.25">
      <c r="A4467" s="4" t="str">
        <f>HYPERLINK("http://www.autodoc.ru/Web/price/art/KARIO20160?analog=on","KARIO20160")</f>
        <v>KARIO20160</v>
      </c>
      <c r="B4467" s="1" t="s">
        <v>6922</v>
      </c>
      <c r="C4467" s="1" t="s">
        <v>2462</v>
      </c>
      <c r="D4467" t="s">
        <v>6923</v>
      </c>
    </row>
    <row r="4468" spans="1:4" x14ac:dyDescent="0.25">
      <c r="A4468" s="4" t="str">
        <f>HYPERLINK("http://www.autodoc.ru/Web/price/art/KARIO20161?analog=on","KARIO20161")</f>
        <v>KARIO20161</v>
      </c>
      <c r="B4468" s="1" t="s">
        <v>6924</v>
      </c>
      <c r="C4468" s="1" t="s">
        <v>2462</v>
      </c>
      <c r="D4468" t="s">
        <v>6925</v>
      </c>
    </row>
    <row r="4469" spans="1:4" x14ac:dyDescent="0.25">
      <c r="A4469" s="4" t="str">
        <f>HYPERLINK("http://www.autodoc.ru/Web/price/art/KARIO20162?analog=on","KARIO20162")</f>
        <v>KARIO20162</v>
      </c>
      <c r="B4469" s="1" t="s">
        <v>6926</v>
      </c>
      <c r="C4469" s="1" t="s">
        <v>2462</v>
      </c>
      <c r="D4469" t="s">
        <v>6730</v>
      </c>
    </row>
    <row r="4470" spans="1:4" x14ac:dyDescent="0.25">
      <c r="A4470" s="4" t="str">
        <f>HYPERLINK("http://www.autodoc.ru/Web/price/art/KARIO20190L?analog=on","KARIO20190L")</f>
        <v>KARIO20190L</v>
      </c>
      <c r="B4470" s="1" t="s">
        <v>6927</v>
      </c>
      <c r="C4470" s="1" t="s">
        <v>2462</v>
      </c>
      <c r="D4470" t="s">
        <v>6928</v>
      </c>
    </row>
    <row r="4471" spans="1:4" x14ac:dyDescent="0.25">
      <c r="A4471" s="4" t="str">
        <f>HYPERLINK("http://www.autodoc.ru/Web/price/art/KARIO20190R?analog=on","KARIO20190R")</f>
        <v>KARIO20190R</v>
      </c>
      <c r="B4471" s="1" t="s">
        <v>6929</v>
      </c>
      <c r="C4471" s="1" t="s">
        <v>2462</v>
      </c>
      <c r="D4471" t="s">
        <v>6930</v>
      </c>
    </row>
    <row r="4472" spans="1:4" x14ac:dyDescent="0.25">
      <c r="A4472" s="4" t="str">
        <f>HYPERLINK("http://www.autodoc.ru/Web/price/art/KARIO20192?analog=on","KARIO20192")</f>
        <v>KARIO20192</v>
      </c>
      <c r="B4472" s="1" t="s">
        <v>6931</v>
      </c>
      <c r="C4472" s="1" t="s">
        <v>2462</v>
      </c>
      <c r="D4472" t="s">
        <v>6738</v>
      </c>
    </row>
    <row r="4473" spans="1:4" x14ac:dyDescent="0.25">
      <c r="A4473" s="4" t="str">
        <f>HYPERLINK("http://www.autodoc.ru/Web/price/art/KARIO20193?analog=on","KARIO20193")</f>
        <v>KARIO20193</v>
      </c>
      <c r="B4473" s="1" t="s">
        <v>6931</v>
      </c>
      <c r="C4473" s="1" t="s">
        <v>2462</v>
      </c>
      <c r="D4473" t="s">
        <v>6932</v>
      </c>
    </row>
    <row r="4474" spans="1:4" x14ac:dyDescent="0.25">
      <c r="A4474" s="4" t="str">
        <f>HYPERLINK("http://www.autodoc.ru/Web/price/art/KARIO20230?analog=on","KARIO20230")</f>
        <v>KARIO20230</v>
      </c>
      <c r="B4474" s="1" t="s">
        <v>6933</v>
      </c>
      <c r="C4474" s="1" t="s">
        <v>2462</v>
      </c>
      <c r="D4474" t="s">
        <v>6756</v>
      </c>
    </row>
    <row r="4475" spans="1:4" x14ac:dyDescent="0.25">
      <c r="A4475" s="4" t="str">
        <f>HYPERLINK("http://www.autodoc.ru/Web/price/art/KARIO20241?analog=on","KARIO20241")</f>
        <v>KARIO20241</v>
      </c>
      <c r="B4475" s="1" t="s">
        <v>6934</v>
      </c>
      <c r="C4475" s="1" t="s">
        <v>2462</v>
      </c>
      <c r="D4475" t="s">
        <v>6935</v>
      </c>
    </row>
    <row r="4476" spans="1:4" x14ac:dyDescent="0.25">
      <c r="A4476" s="4" t="str">
        <f>HYPERLINK("http://www.autodoc.ru/Web/price/art/KARIO17290L?analog=on","KARIO17290L")</f>
        <v>KARIO17290L</v>
      </c>
      <c r="B4476" s="1" t="s">
        <v>6775</v>
      </c>
      <c r="C4476" s="1" t="s">
        <v>4171</v>
      </c>
      <c r="D4476" t="s">
        <v>6776</v>
      </c>
    </row>
    <row r="4477" spans="1:4" x14ac:dyDescent="0.25">
      <c r="A4477" s="4" t="str">
        <f>HYPERLINK("http://www.autodoc.ru/Web/price/art/KARIO17290R?analog=on","KARIO17290R")</f>
        <v>KARIO17290R</v>
      </c>
      <c r="B4477" s="1" t="s">
        <v>6777</v>
      </c>
      <c r="C4477" s="1" t="s">
        <v>4171</v>
      </c>
      <c r="D4477" t="s">
        <v>6778</v>
      </c>
    </row>
    <row r="4478" spans="1:4" x14ac:dyDescent="0.25">
      <c r="A4478" s="4" t="str">
        <f>HYPERLINK("http://www.autodoc.ru/Web/price/art/KARIO17291L?analog=on","KARIO17291L")</f>
        <v>KARIO17291L</v>
      </c>
      <c r="B4478" s="1" t="s">
        <v>6779</v>
      </c>
      <c r="C4478" s="1" t="s">
        <v>4171</v>
      </c>
      <c r="D4478" t="s">
        <v>6780</v>
      </c>
    </row>
    <row r="4479" spans="1:4" x14ac:dyDescent="0.25">
      <c r="A4479" s="4" t="str">
        <f>HYPERLINK("http://www.autodoc.ru/Web/price/art/KARIO17291R?analog=on","KARIO17291R")</f>
        <v>KARIO17291R</v>
      </c>
      <c r="B4479" s="1" t="s">
        <v>6781</v>
      </c>
      <c r="C4479" s="1" t="s">
        <v>4171</v>
      </c>
      <c r="D4479" t="s">
        <v>6782</v>
      </c>
    </row>
    <row r="4480" spans="1:4" x14ac:dyDescent="0.25">
      <c r="A4480" s="4" t="str">
        <f>HYPERLINK("http://www.autodoc.ru/Web/price/art/KARIO17292L?analog=on","KARIO17292L")</f>
        <v>KARIO17292L</v>
      </c>
      <c r="B4480" s="1" t="s">
        <v>6783</v>
      </c>
      <c r="C4480" s="1" t="s">
        <v>4171</v>
      </c>
      <c r="D4480" t="s">
        <v>6784</v>
      </c>
    </row>
    <row r="4481" spans="1:4" x14ac:dyDescent="0.25">
      <c r="A4481" s="4" t="str">
        <f>HYPERLINK("http://www.autodoc.ru/Web/price/art/KARIO17292R?analog=on","KARIO17292R")</f>
        <v>KARIO17292R</v>
      </c>
      <c r="B4481" s="1" t="s">
        <v>6785</v>
      </c>
      <c r="C4481" s="1" t="s">
        <v>4171</v>
      </c>
      <c r="D4481" t="s">
        <v>6786</v>
      </c>
    </row>
    <row r="4482" spans="1:4" x14ac:dyDescent="0.25">
      <c r="A4482" s="4" t="str">
        <f>HYPERLINK("http://www.autodoc.ru/Web/price/art/KARIO20300L?analog=on","KARIO20300L")</f>
        <v>KARIO20300L</v>
      </c>
      <c r="B4482" s="1" t="s">
        <v>6936</v>
      </c>
      <c r="C4482" s="1" t="s">
        <v>2462</v>
      </c>
      <c r="D4482" t="s">
        <v>6788</v>
      </c>
    </row>
    <row r="4483" spans="1:4" x14ac:dyDescent="0.25">
      <c r="A4483" s="4" t="str">
        <f>HYPERLINK("http://www.autodoc.ru/Web/price/art/KARIO20300R?analog=on","KARIO20300R")</f>
        <v>KARIO20300R</v>
      </c>
      <c r="B4483" s="1" t="s">
        <v>6937</v>
      </c>
      <c r="C4483" s="1" t="s">
        <v>2462</v>
      </c>
      <c r="D4483" t="s">
        <v>6790</v>
      </c>
    </row>
    <row r="4484" spans="1:4" x14ac:dyDescent="0.25">
      <c r="A4484" s="4" t="str">
        <f>HYPERLINK("http://www.autodoc.ru/Web/price/art/KARIO20301L?analog=on","KARIO20301L")</f>
        <v>KARIO20301L</v>
      </c>
      <c r="B4484" s="1" t="s">
        <v>6938</v>
      </c>
      <c r="C4484" s="1" t="s">
        <v>2462</v>
      </c>
      <c r="D4484" t="s">
        <v>6792</v>
      </c>
    </row>
    <row r="4485" spans="1:4" x14ac:dyDescent="0.25">
      <c r="A4485" s="4" t="str">
        <f>HYPERLINK("http://www.autodoc.ru/Web/price/art/KARIO20301R?analog=on","KARIO20301R")</f>
        <v>KARIO20301R</v>
      </c>
      <c r="B4485" s="1" t="s">
        <v>6939</v>
      </c>
      <c r="C4485" s="1" t="s">
        <v>2462</v>
      </c>
      <c r="D4485" t="s">
        <v>6794</v>
      </c>
    </row>
    <row r="4486" spans="1:4" x14ac:dyDescent="0.25">
      <c r="A4486" s="4" t="str">
        <f>HYPERLINK("http://www.autodoc.ru/Web/price/art/KARIO204H0?analog=on","KARIO204H0")</f>
        <v>KARIO204H0</v>
      </c>
      <c r="B4486" s="1" t="s">
        <v>6940</v>
      </c>
      <c r="C4486" s="1" t="s">
        <v>2462</v>
      </c>
      <c r="D4486" t="s">
        <v>6941</v>
      </c>
    </row>
    <row r="4487" spans="1:4" x14ac:dyDescent="0.25">
      <c r="A4487" s="4" t="str">
        <f>HYPERLINK("http://www.autodoc.ru/Web/price/art/KARIO204H1?analog=on","KARIO204H1")</f>
        <v>KARIO204H1</v>
      </c>
      <c r="B4487" s="1" t="s">
        <v>6942</v>
      </c>
      <c r="C4487" s="1" t="s">
        <v>2462</v>
      </c>
      <c r="D4487" t="s">
        <v>6943</v>
      </c>
    </row>
    <row r="4488" spans="1:4" x14ac:dyDescent="0.25">
      <c r="A4488" s="4" t="str">
        <f>HYPERLINK("http://www.autodoc.ru/Web/price/art/KARIO17540L?analog=on","KARIO17540L")</f>
        <v>KARIO17540L</v>
      </c>
      <c r="B4488" s="1" t="s">
        <v>6830</v>
      </c>
      <c r="C4488" s="1" t="s">
        <v>4171</v>
      </c>
      <c r="D4488" t="s">
        <v>6831</v>
      </c>
    </row>
    <row r="4489" spans="1:4" x14ac:dyDescent="0.25">
      <c r="A4489" s="4" t="str">
        <f>HYPERLINK("http://www.autodoc.ru/Web/price/art/KARIO17540R?analog=on","KARIO17540R")</f>
        <v>KARIO17540R</v>
      </c>
      <c r="B4489" s="1" t="s">
        <v>6832</v>
      </c>
      <c r="C4489" s="1" t="s">
        <v>4171</v>
      </c>
      <c r="D4489" t="s">
        <v>6833</v>
      </c>
    </row>
    <row r="4490" spans="1:4" x14ac:dyDescent="0.25">
      <c r="A4490" s="4" t="str">
        <f>HYPERLINK("http://www.autodoc.ru/Web/price/art/KARIO20571L?analog=on","KARIO20571L")</f>
        <v>KARIO20571L</v>
      </c>
      <c r="B4490" s="1" t="s">
        <v>6944</v>
      </c>
      <c r="C4490" s="1" t="s">
        <v>2462</v>
      </c>
      <c r="D4490" t="s">
        <v>6845</v>
      </c>
    </row>
    <row r="4491" spans="1:4" x14ac:dyDescent="0.25">
      <c r="A4491" s="4" t="str">
        <f>HYPERLINK("http://www.autodoc.ru/Web/price/art/KARIO20571R?analog=on","KARIO20571R")</f>
        <v>KARIO20571R</v>
      </c>
      <c r="B4491" s="1" t="s">
        <v>6945</v>
      </c>
      <c r="C4491" s="1" t="s">
        <v>2462</v>
      </c>
      <c r="D4491" t="s">
        <v>6847</v>
      </c>
    </row>
    <row r="4492" spans="1:4" x14ac:dyDescent="0.25">
      <c r="A4492" s="4" t="str">
        <f>HYPERLINK("http://www.autodoc.ru/Web/price/art/KARIO20640?analog=on","KARIO20640")</f>
        <v>KARIO20640</v>
      </c>
      <c r="B4492" s="1" t="s">
        <v>6946</v>
      </c>
      <c r="C4492" s="1" t="s">
        <v>2462</v>
      </c>
      <c r="D4492" t="s">
        <v>6947</v>
      </c>
    </row>
    <row r="4493" spans="1:4" x14ac:dyDescent="0.25">
      <c r="A4493" s="4" t="str">
        <f>HYPERLINK("http://www.autodoc.ru/Web/price/art/KARIO20641?analog=on","KARIO20641")</f>
        <v>KARIO20641</v>
      </c>
      <c r="B4493" s="1" t="s">
        <v>6948</v>
      </c>
      <c r="C4493" s="1" t="s">
        <v>2462</v>
      </c>
      <c r="D4493" t="s">
        <v>6949</v>
      </c>
    </row>
    <row r="4494" spans="1:4" x14ac:dyDescent="0.25">
      <c r="A4494" s="4" t="str">
        <f>HYPERLINK("http://www.autodoc.ru/Web/price/art/KARIO20642?analog=on","KARIO20642")</f>
        <v>KARIO20642</v>
      </c>
      <c r="B4494" s="1" t="s">
        <v>6950</v>
      </c>
      <c r="C4494" s="1" t="s">
        <v>2462</v>
      </c>
      <c r="D4494" t="s">
        <v>6951</v>
      </c>
    </row>
    <row r="4495" spans="1:4" x14ac:dyDescent="0.25">
      <c r="A4495" s="4" t="str">
        <f>HYPERLINK("http://www.autodoc.ru/Web/price/art/KARIO20643?analog=on","KARIO20643")</f>
        <v>KARIO20643</v>
      </c>
      <c r="B4495" s="1" t="s">
        <v>6952</v>
      </c>
      <c r="C4495" s="1" t="s">
        <v>2462</v>
      </c>
      <c r="D4495" t="s">
        <v>6626</v>
      </c>
    </row>
    <row r="4496" spans="1:4" x14ac:dyDescent="0.25">
      <c r="A4496" s="4" t="str">
        <f>HYPERLINK("http://www.autodoc.ru/Web/price/art/KARIO20700?analog=on","KARIO20700")</f>
        <v>KARIO20700</v>
      </c>
      <c r="B4496" s="1" t="s">
        <v>6953</v>
      </c>
      <c r="C4496" s="1" t="s">
        <v>2462</v>
      </c>
      <c r="D4496" t="s">
        <v>6639</v>
      </c>
    </row>
    <row r="4497" spans="1:4" x14ac:dyDescent="0.25">
      <c r="A4497" s="4" t="str">
        <f>HYPERLINK("http://www.autodoc.ru/Web/price/art/KARIO20701?analog=on","KARIO20701")</f>
        <v>KARIO20701</v>
      </c>
      <c r="B4497" s="1" t="s">
        <v>6954</v>
      </c>
      <c r="C4497" s="1" t="s">
        <v>2462</v>
      </c>
      <c r="D4497" t="s">
        <v>6955</v>
      </c>
    </row>
    <row r="4498" spans="1:4" x14ac:dyDescent="0.25">
      <c r="A4498" s="4" t="str">
        <f>HYPERLINK("http://www.autodoc.ru/Web/price/art/KARIO20740L?analog=on","KARIO20740L")</f>
        <v>KARIO20740L</v>
      </c>
      <c r="B4498" s="1" t="s">
        <v>6956</v>
      </c>
      <c r="C4498" s="1" t="s">
        <v>2462</v>
      </c>
      <c r="D4498" t="s">
        <v>6442</v>
      </c>
    </row>
    <row r="4499" spans="1:4" x14ac:dyDescent="0.25">
      <c r="A4499" s="4" t="str">
        <f>HYPERLINK("http://www.autodoc.ru/Web/price/art/KARIO20740R?analog=on","KARIO20740R")</f>
        <v>KARIO20740R</v>
      </c>
      <c r="B4499" s="1" t="s">
        <v>6957</v>
      </c>
      <c r="C4499" s="1" t="s">
        <v>2462</v>
      </c>
      <c r="D4499" t="s">
        <v>6443</v>
      </c>
    </row>
    <row r="4500" spans="1:4" x14ac:dyDescent="0.25">
      <c r="A4500" s="4" t="str">
        <f>HYPERLINK("http://www.autodoc.ru/Web/price/art/KARIO20741L?analog=on","KARIO20741L")</f>
        <v>KARIO20741L</v>
      </c>
      <c r="B4500" s="1" t="s">
        <v>6958</v>
      </c>
      <c r="C4500" s="1" t="s">
        <v>2462</v>
      </c>
      <c r="D4500" t="s">
        <v>6959</v>
      </c>
    </row>
    <row r="4501" spans="1:4" x14ac:dyDescent="0.25">
      <c r="A4501" s="4" t="str">
        <f>HYPERLINK("http://www.autodoc.ru/Web/price/art/KARIO20741R?analog=on","KARIO20741R")</f>
        <v>KARIO20741R</v>
      </c>
      <c r="B4501" s="1" t="s">
        <v>6960</v>
      </c>
      <c r="C4501" s="1" t="s">
        <v>2462</v>
      </c>
      <c r="D4501" t="s">
        <v>6961</v>
      </c>
    </row>
    <row r="4502" spans="1:4" x14ac:dyDescent="0.25">
      <c r="A4502" s="4" t="str">
        <f>HYPERLINK("http://www.autodoc.ru/Web/price/art/KARIO20750L?analog=on","KARIO20750L")</f>
        <v>KARIO20750L</v>
      </c>
      <c r="B4502" s="1" t="s">
        <v>6962</v>
      </c>
      <c r="C4502" s="1" t="s">
        <v>2462</v>
      </c>
      <c r="D4502" t="s">
        <v>6651</v>
      </c>
    </row>
    <row r="4503" spans="1:4" x14ac:dyDescent="0.25">
      <c r="A4503" s="4" t="str">
        <f>HYPERLINK("http://www.autodoc.ru/Web/price/art/KARIO20750R?analog=on","KARIO20750R")</f>
        <v>KARIO20750R</v>
      </c>
      <c r="B4503" s="1" t="s">
        <v>6963</v>
      </c>
      <c r="C4503" s="1" t="s">
        <v>2462</v>
      </c>
      <c r="D4503" t="s">
        <v>6654</v>
      </c>
    </row>
    <row r="4504" spans="1:4" x14ac:dyDescent="0.25">
      <c r="A4504" s="4" t="str">
        <f>HYPERLINK("http://www.autodoc.ru/Web/price/art/KARIO20751L?analog=on","KARIO20751L")</f>
        <v>KARIO20751L</v>
      </c>
      <c r="B4504" s="1" t="s">
        <v>6964</v>
      </c>
      <c r="C4504" s="1" t="s">
        <v>2462</v>
      </c>
      <c r="D4504" t="s">
        <v>6965</v>
      </c>
    </row>
    <row r="4505" spans="1:4" x14ac:dyDescent="0.25">
      <c r="A4505" s="4" t="str">
        <f>HYPERLINK("http://www.autodoc.ru/Web/price/art/KARIO20751R?analog=on","KARIO20751R")</f>
        <v>KARIO20751R</v>
      </c>
      <c r="B4505" s="1" t="s">
        <v>6966</v>
      </c>
      <c r="C4505" s="1" t="s">
        <v>2462</v>
      </c>
      <c r="D4505" t="s">
        <v>6967</v>
      </c>
    </row>
    <row r="4506" spans="1:4" x14ac:dyDescent="0.25">
      <c r="A4506" s="4" t="str">
        <f>HYPERLINK("http://www.autodoc.ru/Web/price/art/KARIO20880?analog=on","KARIO20880")</f>
        <v>KARIO20880</v>
      </c>
      <c r="B4506" s="1" t="s">
        <v>6968</v>
      </c>
      <c r="C4506" s="1" t="s">
        <v>2462</v>
      </c>
      <c r="D4506" t="s">
        <v>6969</v>
      </c>
    </row>
    <row r="4507" spans="1:4" x14ac:dyDescent="0.25">
      <c r="A4507" s="4" t="str">
        <f>HYPERLINK("http://www.autodoc.ru/Web/price/art/KARIO209A0L?analog=on","KARIO209A0L")</f>
        <v>KARIO209A0L</v>
      </c>
      <c r="B4507" s="1" t="s">
        <v>6970</v>
      </c>
      <c r="C4507" s="1" t="s">
        <v>2462</v>
      </c>
      <c r="D4507" t="s">
        <v>6971</v>
      </c>
    </row>
    <row r="4508" spans="1:4" x14ac:dyDescent="0.25">
      <c r="A4508" s="4" t="str">
        <f>HYPERLINK("http://www.autodoc.ru/Web/price/art/KARIO209A0R?analog=on","KARIO209A0R")</f>
        <v>KARIO209A0R</v>
      </c>
      <c r="B4508" s="1" t="s">
        <v>6972</v>
      </c>
      <c r="C4508" s="1" t="s">
        <v>2462</v>
      </c>
      <c r="D4508" t="s">
        <v>6973</v>
      </c>
    </row>
    <row r="4509" spans="1:4" x14ac:dyDescent="0.25">
      <c r="A4509" s="4" t="str">
        <f>HYPERLINK("http://www.autodoc.ru/Web/price/art/KARIO209A1L?analog=on","KARIO209A1L")</f>
        <v>KARIO209A1L</v>
      </c>
      <c r="B4509" s="1" t="s">
        <v>6974</v>
      </c>
      <c r="C4509" s="1" t="s">
        <v>2462</v>
      </c>
      <c r="D4509" t="s">
        <v>6881</v>
      </c>
    </row>
    <row r="4510" spans="1:4" x14ac:dyDescent="0.25">
      <c r="A4510" s="4" t="str">
        <f>HYPERLINK("http://www.autodoc.ru/Web/price/art/KARIO209A1R?analog=on","KARIO209A1R")</f>
        <v>KARIO209A1R</v>
      </c>
      <c r="B4510" s="1" t="s">
        <v>6975</v>
      </c>
      <c r="C4510" s="1" t="s">
        <v>2462</v>
      </c>
      <c r="D4510" t="s">
        <v>6883</v>
      </c>
    </row>
    <row r="4511" spans="1:4" x14ac:dyDescent="0.25">
      <c r="A4511" s="4" t="str">
        <f>HYPERLINK("http://www.autodoc.ru/Web/price/art/KARIO209F0?analog=on","KARIO209F0")</f>
        <v>KARIO209F0</v>
      </c>
      <c r="B4511" s="1" t="s">
        <v>6976</v>
      </c>
      <c r="C4511" s="1" t="s">
        <v>2462</v>
      </c>
      <c r="D4511" t="s">
        <v>6977</v>
      </c>
    </row>
    <row r="4512" spans="1:4" x14ac:dyDescent="0.25">
      <c r="A4512" s="3" t="s">
        <v>6978</v>
      </c>
      <c r="B4512" s="3"/>
      <c r="C4512" s="3"/>
      <c r="D4512" s="3"/>
    </row>
    <row r="4513" spans="1:4" x14ac:dyDescent="0.25">
      <c r="A4513" s="4" t="str">
        <f>HYPERLINK("http://www.autodoc.ru/Web/price/art/KASEL194H0?analog=on","KASEL194H0")</f>
        <v>KASEL194H0</v>
      </c>
      <c r="B4513" s="1" t="s">
        <v>6979</v>
      </c>
      <c r="C4513" s="1" t="s">
        <v>6980</v>
      </c>
      <c r="D4513" t="s">
        <v>6981</v>
      </c>
    </row>
    <row r="4514" spans="1:4" x14ac:dyDescent="0.25">
      <c r="A4514" s="3" t="s">
        <v>6982</v>
      </c>
      <c r="B4514" s="3"/>
      <c r="C4514" s="3"/>
      <c r="D4514" s="3"/>
    </row>
    <row r="4515" spans="1:4" x14ac:dyDescent="0.25">
      <c r="A4515" s="4" t="str">
        <f>HYPERLINK("http://www.autodoc.ru/Web/price/art/KASEP97330?analog=on","KASEP97330")</f>
        <v>KASEP97330</v>
      </c>
      <c r="B4515" s="1" t="s">
        <v>6983</v>
      </c>
      <c r="C4515" s="1" t="s">
        <v>6984</v>
      </c>
      <c r="D4515" t="s">
        <v>6985</v>
      </c>
    </row>
    <row r="4516" spans="1:4" x14ac:dyDescent="0.25">
      <c r="A4516" s="4" t="str">
        <f>HYPERLINK("http://www.autodoc.ru/Web/price/art/KASPE05910?analog=on","KASPE05910")</f>
        <v>KASPE05910</v>
      </c>
      <c r="B4516" s="1" t="s">
        <v>6986</v>
      </c>
      <c r="C4516" s="1" t="s">
        <v>1126</v>
      </c>
      <c r="D4516" t="s">
        <v>6987</v>
      </c>
    </row>
    <row r="4517" spans="1:4" x14ac:dyDescent="0.25">
      <c r="A4517" s="4" t="str">
        <f>HYPERLINK("http://www.autodoc.ru/Web/price/art/KASEP95920?analog=on","KASEP95920")</f>
        <v>KASEP95920</v>
      </c>
      <c r="B4517" s="1" t="s">
        <v>6988</v>
      </c>
      <c r="C4517" s="1" t="s">
        <v>6989</v>
      </c>
      <c r="D4517" t="s">
        <v>6990</v>
      </c>
    </row>
    <row r="4518" spans="1:4" x14ac:dyDescent="0.25">
      <c r="A4518" s="3" t="s">
        <v>6991</v>
      </c>
      <c r="B4518" s="3"/>
      <c r="C4518" s="3"/>
      <c r="D4518" s="3"/>
    </row>
    <row r="4519" spans="1:4" x14ac:dyDescent="0.25">
      <c r="A4519" s="4" t="str">
        <f>HYPERLINK("http://www.autodoc.ru/Web/price/art/KASR009070L?analog=on","KASR009070L")</f>
        <v>KASR009070L</v>
      </c>
      <c r="B4519" s="1" t="s">
        <v>6992</v>
      </c>
      <c r="C4519" s="1" t="s">
        <v>7</v>
      </c>
      <c r="D4519" t="s">
        <v>6993</v>
      </c>
    </row>
    <row r="4520" spans="1:4" x14ac:dyDescent="0.25">
      <c r="A4520" s="4" t="str">
        <f>HYPERLINK("http://www.autodoc.ru/Web/price/art/KASR009070R?analog=on","KASR009070R")</f>
        <v>KASR009070R</v>
      </c>
      <c r="B4520" s="1" t="s">
        <v>6994</v>
      </c>
      <c r="C4520" s="1" t="s">
        <v>7</v>
      </c>
      <c r="D4520" t="s">
        <v>6995</v>
      </c>
    </row>
    <row r="4521" spans="1:4" x14ac:dyDescent="0.25">
      <c r="A4521" s="4" t="str">
        <f>HYPERLINK("http://www.autodoc.ru/Web/price/art/KASR009100?analog=on","KASR009100")</f>
        <v>KASR009100</v>
      </c>
      <c r="B4521" s="1" t="s">
        <v>6996</v>
      </c>
      <c r="C4521" s="1" t="s">
        <v>7</v>
      </c>
      <c r="D4521" t="s">
        <v>6997</v>
      </c>
    </row>
    <row r="4522" spans="1:4" x14ac:dyDescent="0.25">
      <c r="A4522" s="4" t="str">
        <f>HYPERLINK("http://www.autodoc.ru/Web/price/art/KASR009100HB?analog=on","KASR009100HB")</f>
        <v>KASR009100HB</v>
      </c>
      <c r="B4522" s="1" t="s">
        <v>6996</v>
      </c>
      <c r="C4522" s="1" t="s">
        <v>7</v>
      </c>
      <c r="D4522" t="s">
        <v>6998</v>
      </c>
    </row>
    <row r="4523" spans="1:4" x14ac:dyDescent="0.25">
      <c r="A4523" s="4" t="str">
        <f>HYPERLINK("http://www.autodoc.ru/Web/price/art/KASR009102HB?analog=on","KASR009102HB")</f>
        <v>KASR009102HB</v>
      </c>
      <c r="B4523" s="1" t="s">
        <v>6996</v>
      </c>
      <c r="C4523" s="1" t="s">
        <v>7</v>
      </c>
      <c r="D4523" t="s">
        <v>6999</v>
      </c>
    </row>
    <row r="4524" spans="1:4" x14ac:dyDescent="0.25">
      <c r="A4524" s="4" t="str">
        <f>HYPERLINK("http://www.autodoc.ru/Web/price/art/KASR009160X?analog=on","KASR009160X")</f>
        <v>KASR009160X</v>
      </c>
      <c r="B4524" s="1" t="s">
        <v>7000</v>
      </c>
      <c r="C4524" s="1" t="s">
        <v>7</v>
      </c>
      <c r="D4524" t="s">
        <v>7001</v>
      </c>
    </row>
    <row r="4525" spans="1:4" x14ac:dyDescent="0.25">
      <c r="A4525" s="4" t="str">
        <f>HYPERLINK("http://www.autodoc.ru/Web/price/art/KASR009161TG?analog=on","KASR009161TG")</f>
        <v>KASR009161TG</v>
      </c>
      <c r="B4525" s="1" t="s">
        <v>7002</v>
      </c>
      <c r="C4525" s="1" t="s">
        <v>7</v>
      </c>
      <c r="D4525" t="s">
        <v>7003</v>
      </c>
    </row>
    <row r="4526" spans="1:4" x14ac:dyDescent="0.25">
      <c r="A4526" s="4" t="str">
        <f>HYPERLINK("http://www.autodoc.ru/Web/price/art/KASR009190L?analog=on","KASR009190L")</f>
        <v>KASR009190L</v>
      </c>
      <c r="B4526" s="1" t="s">
        <v>7004</v>
      </c>
      <c r="C4526" s="1" t="s">
        <v>7</v>
      </c>
      <c r="D4526" t="s">
        <v>7005</v>
      </c>
    </row>
    <row r="4527" spans="1:4" x14ac:dyDescent="0.25">
      <c r="A4527" s="4" t="str">
        <f>HYPERLINK("http://www.autodoc.ru/Web/price/art/KASR009190R?analog=on","KASR009190R")</f>
        <v>KASR009190R</v>
      </c>
      <c r="B4527" s="1" t="s">
        <v>7006</v>
      </c>
      <c r="C4527" s="1" t="s">
        <v>7</v>
      </c>
      <c r="D4527" t="s">
        <v>7007</v>
      </c>
    </row>
    <row r="4528" spans="1:4" x14ac:dyDescent="0.25">
      <c r="A4528" s="4" t="str">
        <f>HYPERLINK("http://www.autodoc.ru/Web/price/art/KASR009191L?analog=on","KASR009191L")</f>
        <v>KASR009191L</v>
      </c>
      <c r="B4528" s="1" t="s">
        <v>7004</v>
      </c>
      <c r="C4528" s="1" t="s">
        <v>7</v>
      </c>
      <c r="D4528" t="s">
        <v>7008</v>
      </c>
    </row>
    <row r="4529" spans="1:4" x14ac:dyDescent="0.25">
      <c r="A4529" s="4" t="str">
        <f>HYPERLINK("http://www.autodoc.ru/Web/price/art/KASR009191R?analog=on","KASR009191R")</f>
        <v>KASR009191R</v>
      </c>
      <c r="B4529" s="1" t="s">
        <v>7006</v>
      </c>
      <c r="C4529" s="1" t="s">
        <v>7</v>
      </c>
      <c r="D4529" t="s">
        <v>7009</v>
      </c>
    </row>
    <row r="4530" spans="1:4" x14ac:dyDescent="0.25">
      <c r="A4530" s="4" t="str">
        <f>HYPERLINK("http://www.autodoc.ru/Web/price/art/KASR009240?analog=on","KASR009240")</f>
        <v>KASR009240</v>
      </c>
      <c r="B4530" s="1" t="s">
        <v>7010</v>
      </c>
      <c r="C4530" s="1" t="s">
        <v>7</v>
      </c>
      <c r="D4530" t="s">
        <v>7011</v>
      </c>
    </row>
    <row r="4531" spans="1:4" x14ac:dyDescent="0.25">
      <c r="A4531" s="4" t="str">
        <f>HYPERLINK("http://www.autodoc.ru/Web/price/art/KASR009241?analog=on","KASR009241")</f>
        <v>KASR009241</v>
      </c>
      <c r="B4531" s="1" t="s">
        <v>7012</v>
      </c>
      <c r="C4531" s="1" t="s">
        <v>7</v>
      </c>
      <c r="D4531" t="s">
        <v>7013</v>
      </c>
    </row>
    <row r="4532" spans="1:4" x14ac:dyDescent="0.25">
      <c r="A4532" s="4" t="str">
        <f>HYPERLINK("http://www.autodoc.ru/Web/price/art/KASR009270L?analog=on","KASR009270L")</f>
        <v>KASR009270L</v>
      </c>
      <c r="B4532" s="1" t="s">
        <v>7014</v>
      </c>
      <c r="C4532" s="1" t="s">
        <v>7</v>
      </c>
      <c r="D4532" t="s">
        <v>7015</v>
      </c>
    </row>
    <row r="4533" spans="1:4" x14ac:dyDescent="0.25">
      <c r="A4533" s="4" t="str">
        <f>HYPERLINK("http://www.autodoc.ru/Web/price/art/KASR009270R?analog=on","KASR009270R")</f>
        <v>KASR009270R</v>
      </c>
      <c r="B4533" s="1" t="s">
        <v>7016</v>
      </c>
      <c r="C4533" s="1" t="s">
        <v>7</v>
      </c>
      <c r="D4533" t="s">
        <v>7017</v>
      </c>
    </row>
    <row r="4534" spans="1:4" x14ac:dyDescent="0.25">
      <c r="A4534" s="4" t="str">
        <f>HYPERLINK("http://www.autodoc.ru/Web/price/art/KASR009300L?analog=on","KASR009300L")</f>
        <v>KASR009300L</v>
      </c>
      <c r="B4534" s="1" t="s">
        <v>7018</v>
      </c>
      <c r="C4534" s="1" t="s">
        <v>7</v>
      </c>
      <c r="D4534" t="s">
        <v>7019</v>
      </c>
    </row>
    <row r="4535" spans="1:4" x14ac:dyDescent="0.25">
      <c r="A4535" s="4" t="str">
        <f>HYPERLINK("http://www.autodoc.ru/Web/price/art/KASR009300R?analog=on","KASR009300R")</f>
        <v>KASR009300R</v>
      </c>
      <c r="B4535" s="1" t="s">
        <v>7020</v>
      </c>
      <c r="C4535" s="1" t="s">
        <v>7</v>
      </c>
      <c r="D4535" t="s">
        <v>7021</v>
      </c>
    </row>
    <row r="4536" spans="1:4" x14ac:dyDescent="0.25">
      <c r="A4536" s="4" t="str">
        <f>HYPERLINK("http://www.autodoc.ru/Web/price/art/KASR009301L?analog=on","KASR009301L")</f>
        <v>KASR009301L</v>
      </c>
      <c r="B4536" s="1" t="s">
        <v>7018</v>
      </c>
      <c r="C4536" s="1" t="s">
        <v>7</v>
      </c>
      <c r="D4536" t="s">
        <v>7022</v>
      </c>
    </row>
    <row r="4537" spans="1:4" x14ac:dyDescent="0.25">
      <c r="A4537" s="4" t="str">
        <f>HYPERLINK("http://www.autodoc.ru/Web/price/art/KASR009301R?analog=on","KASR009301R")</f>
        <v>KASR009301R</v>
      </c>
      <c r="B4537" s="1" t="s">
        <v>7020</v>
      </c>
      <c r="C4537" s="1" t="s">
        <v>7</v>
      </c>
      <c r="D4537" t="s">
        <v>7023</v>
      </c>
    </row>
    <row r="4538" spans="1:4" x14ac:dyDescent="0.25">
      <c r="A4538" s="4" t="str">
        <f>HYPERLINK("http://www.autodoc.ru/Web/price/art/KASR009330?analog=on","KASR009330")</f>
        <v>KASR009330</v>
      </c>
      <c r="B4538" s="1" t="s">
        <v>7024</v>
      </c>
      <c r="C4538" s="1" t="s">
        <v>7</v>
      </c>
      <c r="D4538" t="s">
        <v>7025</v>
      </c>
    </row>
    <row r="4539" spans="1:4" x14ac:dyDescent="0.25">
      <c r="A4539" s="4" t="str">
        <f>HYPERLINK("http://www.autodoc.ru/Web/price/art/KASR009340L?analog=on","KASR009340L")</f>
        <v>KASR009340L</v>
      </c>
      <c r="B4539" s="1" t="s">
        <v>7026</v>
      </c>
      <c r="C4539" s="1" t="s">
        <v>7</v>
      </c>
      <c r="D4539" t="s">
        <v>7027</v>
      </c>
    </row>
    <row r="4540" spans="1:4" x14ac:dyDescent="0.25">
      <c r="A4540" s="4" t="str">
        <f>HYPERLINK("http://www.autodoc.ru/Web/price/art/KASR009340R?analog=on","KASR009340R")</f>
        <v>KASR009340R</v>
      </c>
      <c r="B4540" s="1" t="s">
        <v>7028</v>
      </c>
      <c r="C4540" s="1" t="s">
        <v>7</v>
      </c>
      <c r="D4540" t="s">
        <v>7029</v>
      </c>
    </row>
    <row r="4541" spans="1:4" x14ac:dyDescent="0.25">
      <c r="A4541" s="4" t="str">
        <f>HYPERLINK("http://www.autodoc.ru/Web/price/art/KASR009380?analog=on","KASR009380")</f>
        <v>KASR009380</v>
      </c>
      <c r="B4541" s="1" t="s">
        <v>7030</v>
      </c>
      <c r="C4541" s="1" t="s">
        <v>7</v>
      </c>
      <c r="D4541" t="s">
        <v>7031</v>
      </c>
    </row>
    <row r="4542" spans="1:4" x14ac:dyDescent="0.25">
      <c r="A4542" s="4" t="str">
        <f>HYPERLINK("http://www.autodoc.ru/Web/price/art/KASR009381?analog=on","KASR009381")</f>
        <v>KASR009381</v>
      </c>
      <c r="B4542" s="1" t="s">
        <v>7032</v>
      </c>
      <c r="C4542" s="1" t="s">
        <v>7</v>
      </c>
      <c r="D4542" t="s">
        <v>7033</v>
      </c>
    </row>
    <row r="4543" spans="1:4" x14ac:dyDescent="0.25">
      <c r="A4543" s="4" t="str">
        <f>HYPERLINK("http://www.autodoc.ru/Web/price/art/KASR0094A0N?analog=on","KASR0094A0N")</f>
        <v>KASR0094A0N</v>
      </c>
      <c r="C4543" s="1" t="s">
        <v>7</v>
      </c>
      <c r="D4543" t="s">
        <v>7034</v>
      </c>
    </row>
    <row r="4544" spans="1:4" x14ac:dyDescent="0.25">
      <c r="A4544" s="4" t="str">
        <f>HYPERLINK("http://www.autodoc.ru/Web/price/art/KASR0094A1N?analog=on","KASR0094A1N")</f>
        <v>KASR0094A1N</v>
      </c>
      <c r="C4544" s="1" t="s">
        <v>7</v>
      </c>
      <c r="D4544" t="s">
        <v>7034</v>
      </c>
    </row>
    <row r="4545" spans="1:4" x14ac:dyDescent="0.25">
      <c r="A4545" s="4" t="str">
        <f>HYPERLINK("http://www.autodoc.ru/Web/price/art/KASR0094C0?analog=on","KASR0094C0")</f>
        <v>KASR0094C0</v>
      </c>
      <c r="C4545" s="1" t="s">
        <v>7</v>
      </c>
      <c r="D4545" t="s">
        <v>7035</v>
      </c>
    </row>
    <row r="4546" spans="1:4" x14ac:dyDescent="0.25">
      <c r="A4546" s="4" t="str">
        <f>HYPERLINK("http://www.autodoc.ru/Web/price/art/KASR009450L?analog=on","KASR009450L")</f>
        <v>KASR009450L</v>
      </c>
      <c r="B4546" s="1" t="s">
        <v>7036</v>
      </c>
      <c r="C4546" s="1" t="s">
        <v>7</v>
      </c>
      <c r="D4546" t="s">
        <v>7037</v>
      </c>
    </row>
    <row r="4547" spans="1:4" x14ac:dyDescent="0.25">
      <c r="A4547" s="4" t="str">
        <f>HYPERLINK("http://www.autodoc.ru/Web/price/art/KASR009450R?analog=on","KASR009450R")</f>
        <v>KASR009450R</v>
      </c>
      <c r="B4547" s="1" t="s">
        <v>7038</v>
      </c>
      <c r="C4547" s="1" t="s">
        <v>7</v>
      </c>
      <c r="D4547" t="s">
        <v>7039</v>
      </c>
    </row>
    <row r="4548" spans="1:4" x14ac:dyDescent="0.25">
      <c r="A4548" s="4" t="str">
        <f>HYPERLINK("http://www.autodoc.ru/Web/price/art/KASR009510L?analog=on","KASR009510L")</f>
        <v>KASR009510L</v>
      </c>
      <c r="B4548" s="1" t="s">
        <v>7040</v>
      </c>
      <c r="C4548" s="1" t="s">
        <v>7</v>
      </c>
      <c r="D4548" t="s">
        <v>7041</v>
      </c>
    </row>
    <row r="4549" spans="1:4" x14ac:dyDescent="0.25">
      <c r="A4549" s="4" t="str">
        <f>HYPERLINK("http://www.autodoc.ru/Web/price/art/KASR009510R?analog=on","KASR009510R")</f>
        <v>KASR009510R</v>
      </c>
      <c r="B4549" s="1" t="s">
        <v>7042</v>
      </c>
      <c r="C4549" s="1" t="s">
        <v>7</v>
      </c>
      <c r="D4549" t="s">
        <v>7043</v>
      </c>
    </row>
    <row r="4550" spans="1:4" x14ac:dyDescent="0.25">
      <c r="A4550" s="4" t="str">
        <f>HYPERLINK("http://www.autodoc.ru/Web/price/art/KASR009700?analog=on","KASR009700")</f>
        <v>KASR009700</v>
      </c>
      <c r="B4550" s="1" t="s">
        <v>7044</v>
      </c>
      <c r="C4550" s="1" t="s">
        <v>7</v>
      </c>
      <c r="D4550" t="s">
        <v>7045</v>
      </c>
    </row>
    <row r="4551" spans="1:4" x14ac:dyDescent="0.25">
      <c r="A4551" s="4" t="str">
        <f>HYPERLINK("http://www.autodoc.ru/Web/price/art/KASR009740L?analog=on","KASR009740L")</f>
        <v>KASR009740L</v>
      </c>
      <c r="B4551" s="1" t="s">
        <v>7046</v>
      </c>
      <c r="C4551" s="1" t="s">
        <v>7</v>
      </c>
      <c r="D4551" t="s">
        <v>7047</v>
      </c>
    </row>
    <row r="4552" spans="1:4" x14ac:dyDescent="0.25">
      <c r="A4552" s="4" t="str">
        <f>HYPERLINK("http://www.autodoc.ru/Web/price/art/KASR009740R?analog=on","KASR009740R")</f>
        <v>KASR009740R</v>
      </c>
      <c r="B4552" s="1" t="s">
        <v>7048</v>
      </c>
      <c r="C4552" s="1" t="s">
        <v>7</v>
      </c>
      <c r="D4552" t="s">
        <v>7049</v>
      </c>
    </row>
    <row r="4553" spans="1:4" x14ac:dyDescent="0.25">
      <c r="A4553" s="4" t="str">
        <f>HYPERLINK("http://www.autodoc.ru/Web/price/art/KASR0098B0?analog=on","KASR0098B0")</f>
        <v>KASR0098B0</v>
      </c>
      <c r="B4553" s="1" t="s">
        <v>7050</v>
      </c>
      <c r="C4553" s="1" t="s">
        <v>7</v>
      </c>
      <c r="D4553" t="s">
        <v>7051</v>
      </c>
    </row>
    <row r="4554" spans="1:4" x14ac:dyDescent="0.25">
      <c r="A4554" s="4" t="str">
        <f>HYPERLINK("http://www.autodoc.ru/Web/price/art/KASR009920?analog=on","KASR009920")</f>
        <v>KASR009920</v>
      </c>
      <c r="B4554" s="1" t="s">
        <v>7052</v>
      </c>
      <c r="C4554" s="1" t="s">
        <v>7</v>
      </c>
      <c r="D4554" t="s">
        <v>7053</v>
      </c>
    </row>
    <row r="4555" spans="1:4" x14ac:dyDescent="0.25">
      <c r="A4555" s="4" t="str">
        <f>HYPERLINK("http://www.autodoc.ru/Web/price/art/KASR009930?analog=on","KASR009930")</f>
        <v>KASR009930</v>
      </c>
      <c r="B4555" s="1" t="s">
        <v>7054</v>
      </c>
      <c r="C4555" s="1" t="s">
        <v>7</v>
      </c>
      <c r="D4555" t="s">
        <v>7055</v>
      </c>
    </row>
    <row r="4556" spans="1:4" x14ac:dyDescent="0.25">
      <c r="A4556" s="4" t="str">
        <f>HYPERLINK("http://www.autodoc.ru/Web/price/art/HNSFE10931?analog=on","HNSFE10931")</f>
        <v>HNSFE10931</v>
      </c>
      <c r="B4556" s="1" t="s">
        <v>3687</v>
      </c>
      <c r="C4556" s="1" t="s">
        <v>1181</v>
      </c>
      <c r="D4556" t="s">
        <v>3688</v>
      </c>
    </row>
    <row r="4557" spans="1:4" x14ac:dyDescent="0.25">
      <c r="A4557" s="4" t="str">
        <f>HYPERLINK("http://www.autodoc.ru/Web/price/art/HNSFE10932?analog=on","HNSFE10932")</f>
        <v>HNSFE10932</v>
      </c>
      <c r="B4557" s="1" t="s">
        <v>3691</v>
      </c>
      <c r="C4557" s="1" t="s">
        <v>1181</v>
      </c>
      <c r="D4557" t="s">
        <v>3692</v>
      </c>
    </row>
    <row r="4558" spans="1:4" x14ac:dyDescent="0.25">
      <c r="A4558" s="4" t="str">
        <f>HYPERLINK("http://www.autodoc.ru/Web/price/art/KASR0099E0?analog=on","KASR0099E0")</f>
        <v>KASR0099E0</v>
      </c>
      <c r="B4558" s="1" t="s">
        <v>7056</v>
      </c>
      <c r="C4558" s="1" t="s">
        <v>7</v>
      </c>
      <c r="D4558" t="s">
        <v>7057</v>
      </c>
    </row>
    <row r="4559" spans="1:4" x14ac:dyDescent="0.25">
      <c r="A4559" s="4" t="str">
        <f>HYPERLINK("http://www.autodoc.ru/Web/price/art/KASR0099F0?analog=on","KASR0099F0")</f>
        <v>KASR0099F0</v>
      </c>
      <c r="B4559" s="1" t="s">
        <v>7058</v>
      </c>
      <c r="C4559" s="1" t="s">
        <v>7059</v>
      </c>
      <c r="D4559" t="s">
        <v>7060</v>
      </c>
    </row>
    <row r="4560" spans="1:4" x14ac:dyDescent="0.25">
      <c r="A4560" s="4" t="str">
        <f>HYPERLINK("http://www.autodoc.ru/Web/price/art/KASR0099F1P?analog=on","KASR0099F1P")</f>
        <v>KASR0099F1P</v>
      </c>
      <c r="B4560" s="1" t="s">
        <v>7061</v>
      </c>
      <c r="C4560" s="1" t="s">
        <v>7</v>
      </c>
      <c r="D4560" t="s">
        <v>7062</v>
      </c>
    </row>
    <row r="4561" spans="1:4" x14ac:dyDescent="0.25">
      <c r="A4561" s="3" t="s">
        <v>7063</v>
      </c>
      <c r="B4561" s="3"/>
      <c r="C4561" s="3"/>
      <c r="D4561" s="3"/>
    </row>
    <row r="4562" spans="1:4" x14ac:dyDescent="0.25">
      <c r="A4562" s="4" t="str">
        <f>HYPERLINK("http://www.autodoc.ru/Web/price/art/KASR013000L?analog=on","KASR013000L")</f>
        <v>KASR013000L</v>
      </c>
      <c r="B4562" s="1" t="s">
        <v>7064</v>
      </c>
      <c r="C4562" s="1" t="s">
        <v>32</v>
      </c>
      <c r="D4562" t="s">
        <v>7065</v>
      </c>
    </row>
    <row r="4563" spans="1:4" x14ac:dyDescent="0.25">
      <c r="A4563" s="4" t="str">
        <f>HYPERLINK("http://www.autodoc.ru/Web/price/art/KASR015000L?analog=on","KASR015000L")</f>
        <v>KASR015000L</v>
      </c>
      <c r="B4563" s="1" t="s">
        <v>7066</v>
      </c>
      <c r="C4563" s="1" t="s">
        <v>3115</v>
      </c>
      <c r="D4563" t="s">
        <v>7067</v>
      </c>
    </row>
    <row r="4564" spans="1:4" x14ac:dyDescent="0.25">
      <c r="A4564" s="4" t="str">
        <f>HYPERLINK("http://www.autodoc.ru/Web/price/art/KASR013000R?analog=on","KASR013000R")</f>
        <v>KASR013000R</v>
      </c>
      <c r="B4564" s="1" t="s">
        <v>7068</v>
      </c>
      <c r="C4564" s="1" t="s">
        <v>32</v>
      </c>
      <c r="D4564" t="s">
        <v>7069</v>
      </c>
    </row>
    <row r="4565" spans="1:4" x14ac:dyDescent="0.25">
      <c r="A4565" s="4" t="str">
        <f>HYPERLINK("http://www.autodoc.ru/Web/price/art/KASR015000R?analog=on","KASR015000R")</f>
        <v>KASR015000R</v>
      </c>
      <c r="B4565" s="1" t="s">
        <v>7070</v>
      </c>
      <c r="C4565" s="1" t="s">
        <v>3115</v>
      </c>
      <c r="D4565" t="s">
        <v>7071</v>
      </c>
    </row>
    <row r="4566" spans="1:4" x14ac:dyDescent="0.25">
      <c r="A4566" s="4" t="str">
        <f>HYPERLINK("http://www.autodoc.ru/Web/price/art/KASR013001L?analog=on","KASR013001L")</f>
        <v>KASR013001L</v>
      </c>
      <c r="B4566" s="1" t="s">
        <v>7064</v>
      </c>
      <c r="C4566" s="1" t="s">
        <v>32</v>
      </c>
      <c r="D4566" t="s">
        <v>7072</v>
      </c>
    </row>
    <row r="4567" spans="1:4" x14ac:dyDescent="0.25">
      <c r="A4567" s="4" t="str">
        <f>HYPERLINK("http://www.autodoc.ru/Web/price/art/KASR015001L?analog=on","KASR015001L")</f>
        <v>KASR015001L</v>
      </c>
      <c r="B4567" s="1" t="s">
        <v>7066</v>
      </c>
      <c r="C4567" s="1" t="s">
        <v>3115</v>
      </c>
      <c r="D4567" t="s">
        <v>7073</v>
      </c>
    </row>
    <row r="4568" spans="1:4" x14ac:dyDescent="0.25">
      <c r="A4568" s="4" t="str">
        <f>HYPERLINK("http://www.autodoc.ru/Web/price/art/KASR013001R?analog=on","KASR013001R")</f>
        <v>KASR013001R</v>
      </c>
      <c r="B4568" s="1" t="s">
        <v>7068</v>
      </c>
      <c r="C4568" s="1" t="s">
        <v>32</v>
      </c>
      <c r="D4568" t="s">
        <v>7074</v>
      </c>
    </row>
    <row r="4569" spans="1:4" x14ac:dyDescent="0.25">
      <c r="A4569" s="4" t="str">
        <f>HYPERLINK("http://www.autodoc.ru/Web/price/art/KASR015001R?analog=on","KASR015001R")</f>
        <v>KASR015001R</v>
      </c>
      <c r="B4569" s="1" t="s">
        <v>7070</v>
      </c>
      <c r="C4569" s="1" t="s">
        <v>3115</v>
      </c>
      <c r="D4569" t="s">
        <v>7075</v>
      </c>
    </row>
    <row r="4570" spans="1:4" x14ac:dyDescent="0.25">
      <c r="A4570" s="4" t="str">
        <f>HYPERLINK("http://www.autodoc.ru/Web/price/art/KASR015070L?analog=on","KASR015070L")</f>
        <v>KASR015070L</v>
      </c>
      <c r="B4570" s="1" t="s">
        <v>7076</v>
      </c>
      <c r="C4570" s="1" t="s">
        <v>3115</v>
      </c>
      <c r="D4570" t="s">
        <v>7077</v>
      </c>
    </row>
    <row r="4571" spans="1:4" x14ac:dyDescent="0.25">
      <c r="A4571" s="4" t="str">
        <f>HYPERLINK("http://www.autodoc.ru/Web/price/art/KASR013070L?analog=on","KASR013070L")</f>
        <v>KASR013070L</v>
      </c>
      <c r="B4571" s="1" t="s">
        <v>7078</v>
      </c>
      <c r="C4571" s="1" t="s">
        <v>32</v>
      </c>
      <c r="D4571" t="s">
        <v>7079</v>
      </c>
    </row>
    <row r="4572" spans="1:4" x14ac:dyDescent="0.25">
      <c r="A4572" s="4" t="str">
        <f>HYPERLINK("http://www.autodoc.ru/Web/price/art/KASR017070R?analog=on","KASR017070R")</f>
        <v>KASR017070R</v>
      </c>
      <c r="B4572" s="1" t="s">
        <v>7080</v>
      </c>
      <c r="C4572" s="1" t="s">
        <v>4171</v>
      </c>
      <c r="D4572" t="s">
        <v>6995</v>
      </c>
    </row>
    <row r="4573" spans="1:4" x14ac:dyDescent="0.25">
      <c r="A4573" s="4" t="str">
        <f>HYPERLINK("http://www.autodoc.ru/Web/price/art/KASR015070R?analog=on","KASR015070R")</f>
        <v>KASR015070R</v>
      </c>
      <c r="B4573" s="1" t="s">
        <v>7081</v>
      </c>
      <c r="C4573" s="1" t="s">
        <v>3115</v>
      </c>
      <c r="D4573" t="s">
        <v>7082</v>
      </c>
    </row>
    <row r="4574" spans="1:4" x14ac:dyDescent="0.25">
      <c r="A4574" s="4" t="str">
        <f>HYPERLINK("http://www.autodoc.ru/Web/price/art/KASR013070R?analog=on","KASR013070R")</f>
        <v>KASR013070R</v>
      </c>
      <c r="B4574" s="1" t="s">
        <v>7083</v>
      </c>
      <c r="C4574" s="1" t="s">
        <v>32</v>
      </c>
      <c r="D4574" t="s">
        <v>7084</v>
      </c>
    </row>
    <row r="4575" spans="1:4" x14ac:dyDescent="0.25">
      <c r="A4575" s="4" t="str">
        <f>HYPERLINK("http://www.autodoc.ru/Web/price/art/KASR013071L?analog=on","KASR013071L")</f>
        <v>KASR013071L</v>
      </c>
      <c r="C4575" s="1" t="s">
        <v>32</v>
      </c>
      <c r="D4575" t="s">
        <v>7085</v>
      </c>
    </row>
    <row r="4576" spans="1:4" x14ac:dyDescent="0.25">
      <c r="A4576" s="4" t="str">
        <f>HYPERLINK("http://www.autodoc.ru/Web/price/art/KASR013071R?analog=on","KASR013071R")</f>
        <v>KASR013071R</v>
      </c>
      <c r="C4576" s="1" t="s">
        <v>32</v>
      </c>
      <c r="D4576" t="s">
        <v>7086</v>
      </c>
    </row>
    <row r="4577" spans="1:4" x14ac:dyDescent="0.25">
      <c r="A4577" s="4" t="str">
        <f>HYPERLINK("http://www.autodoc.ru/Web/price/art/KASR015071N?analog=on","KASR015071N")</f>
        <v>KASR015071N</v>
      </c>
      <c r="B4577" s="1" t="s">
        <v>7087</v>
      </c>
      <c r="C4577" s="1" t="s">
        <v>3115</v>
      </c>
      <c r="D4577" t="s">
        <v>7088</v>
      </c>
    </row>
    <row r="4578" spans="1:4" x14ac:dyDescent="0.25">
      <c r="A4578" s="4" t="str">
        <f>HYPERLINK("http://www.autodoc.ru/Web/price/art/KASR017071L?analog=on","KASR017071L")</f>
        <v>KASR017071L</v>
      </c>
      <c r="B4578" s="1" t="s">
        <v>7089</v>
      </c>
      <c r="C4578" s="1" t="s">
        <v>4171</v>
      </c>
      <c r="D4578" t="s">
        <v>7090</v>
      </c>
    </row>
    <row r="4579" spans="1:4" x14ac:dyDescent="0.25">
      <c r="A4579" s="4" t="str">
        <f>HYPERLINK("http://www.autodoc.ru/Web/price/art/KASR017071R?analog=on","KASR017071R")</f>
        <v>KASR017071R</v>
      </c>
      <c r="B4579" s="1" t="s">
        <v>7091</v>
      </c>
      <c r="C4579" s="1" t="s">
        <v>4171</v>
      </c>
      <c r="D4579" t="s">
        <v>7092</v>
      </c>
    </row>
    <row r="4580" spans="1:4" x14ac:dyDescent="0.25">
      <c r="A4580" s="4" t="str">
        <f>HYPERLINK("http://www.autodoc.ru/Web/price/art/KASR013072N?analog=on","KASR013072N")</f>
        <v>KASR013072N</v>
      </c>
      <c r="B4580" s="1" t="s">
        <v>7093</v>
      </c>
      <c r="C4580" s="1" t="s">
        <v>32</v>
      </c>
      <c r="D4580" t="s">
        <v>7094</v>
      </c>
    </row>
    <row r="4581" spans="1:4" x14ac:dyDescent="0.25">
      <c r="A4581" s="4" t="str">
        <f>HYPERLINK("http://www.autodoc.ru/Web/price/art/KASR020100?analog=on","KASR020100")</f>
        <v>KASR020100</v>
      </c>
      <c r="B4581" s="1" t="s">
        <v>7095</v>
      </c>
      <c r="C4581" s="1" t="s">
        <v>2462</v>
      </c>
      <c r="D4581" t="s">
        <v>7096</v>
      </c>
    </row>
    <row r="4582" spans="1:4" x14ac:dyDescent="0.25">
      <c r="A4582" s="4" t="str">
        <f>HYPERLINK("http://www.autodoc.ru/Web/price/art/KASR013100?analog=on","KASR013100")</f>
        <v>KASR013100</v>
      </c>
      <c r="B4582" s="1" t="s">
        <v>7097</v>
      </c>
      <c r="C4582" s="1" t="s">
        <v>32</v>
      </c>
      <c r="D4582" t="s">
        <v>7096</v>
      </c>
    </row>
    <row r="4583" spans="1:4" x14ac:dyDescent="0.25">
      <c r="A4583" s="4" t="str">
        <f>HYPERLINK("http://www.autodoc.ru/Web/price/art/KASR015100?analog=on","KASR015100")</f>
        <v>KASR015100</v>
      </c>
      <c r="B4583" s="1" t="s">
        <v>7098</v>
      </c>
      <c r="C4583" s="1" t="s">
        <v>3115</v>
      </c>
      <c r="D4583" t="s">
        <v>7096</v>
      </c>
    </row>
    <row r="4584" spans="1:4" x14ac:dyDescent="0.25">
      <c r="A4584" s="4" t="str">
        <f>HYPERLINK("http://www.autodoc.ru/Web/price/art/KASR020101?analog=on","KASR020101")</f>
        <v>KASR020101</v>
      </c>
      <c r="B4584" s="1" t="s">
        <v>7099</v>
      </c>
      <c r="C4584" s="1" t="s">
        <v>2462</v>
      </c>
      <c r="D4584" t="s">
        <v>7096</v>
      </c>
    </row>
    <row r="4585" spans="1:4" x14ac:dyDescent="0.25">
      <c r="A4585" s="4" t="str">
        <f>HYPERLINK("http://www.autodoc.ru/Web/price/art/KASR015160?analog=on","KASR015160")</f>
        <v>KASR015160</v>
      </c>
      <c r="B4585" s="1" t="s">
        <v>7100</v>
      </c>
      <c r="C4585" s="1" t="s">
        <v>3115</v>
      </c>
      <c r="D4585" t="s">
        <v>7101</v>
      </c>
    </row>
    <row r="4586" spans="1:4" x14ac:dyDescent="0.25">
      <c r="A4586" s="4" t="str">
        <f>HYPERLINK("http://www.autodoc.ru/Web/price/art/KASR013160?analog=on","KASR013160")</f>
        <v>KASR013160</v>
      </c>
      <c r="B4586" s="1" t="s">
        <v>7102</v>
      </c>
      <c r="C4586" s="1" t="s">
        <v>32</v>
      </c>
      <c r="D4586" t="s">
        <v>7103</v>
      </c>
    </row>
    <row r="4587" spans="1:4" x14ac:dyDescent="0.25">
      <c r="A4587" s="4" t="str">
        <f>HYPERLINK("http://www.autodoc.ru/Web/price/art/KASR015161?analog=on","KASR015161")</f>
        <v>KASR015161</v>
      </c>
      <c r="B4587" s="1" t="s">
        <v>7104</v>
      </c>
      <c r="C4587" s="1" t="s">
        <v>3115</v>
      </c>
      <c r="D4587" t="s">
        <v>7105</v>
      </c>
    </row>
    <row r="4588" spans="1:4" x14ac:dyDescent="0.25">
      <c r="A4588" s="4" t="str">
        <f>HYPERLINK("http://www.autodoc.ru/Web/price/art/KASR013161?analog=on","KASR013161")</f>
        <v>KASR013161</v>
      </c>
      <c r="B4588" s="1" t="s">
        <v>7106</v>
      </c>
      <c r="C4588" s="1" t="s">
        <v>32</v>
      </c>
      <c r="D4588" t="s">
        <v>7105</v>
      </c>
    </row>
    <row r="4589" spans="1:4" x14ac:dyDescent="0.25">
      <c r="A4589" s="4" t="str">
        <f>HYPERLINK("http://www.autodoc.ru/Web/price/art/KASR015190L?analog=on","KASR015190L")</f>
        <v>KASR015190L</v>
      </c>
      <c r="B4589" s="1" t="s">
        <v>7107</v>
      </c>
      <c r="C4589" s="1" t="s">
        <v>3115</v>
      </c>
      <c r="D4589" t="s">
        <v>7008</v>
      </c>
    </row>
    <row r="4590" spans="1:4" x14ac:dyDescent="0.25">
      <c r="A4590" s="4" t="str">
        <f>HYPERLINK("http://www.autodoc.ru/Web/price/art/KASR017190L?analog=on","KASR017190L")</f>
        <v>KASR017190L</v>
      </c>
      <c r="B4590" s="1" t="s">
        <v>7108</v>
      </c>
      <c r="C4590" s="1" t="s">
        <v>4171</v>
      </c>
      <c r="D4590" t="s">
        <v>7109</v>
      </c>
    </row>
    <row r="4591" spans="1:4" x14ac:dyDescent="0.25">
      <c r="A4591" s="4" t="str">
        <f>HYPERLINK("http://www.autodoc.ru/Web/price/art/KASR013190?analog=on","KASR013190")</f>
        <v>KASR013190</v>
      </c>
      <c r="B4591" s="1" t="s">
        <v>7110</v>
      </c>
      <c r="C4591" s="1" t="s">
        <v>32</v>
      </c>
      <c r="D4591" t="s">
        <v>7111</v>
      </c>
    </row>
    <row r="4592" spans="1:4" x14ac:dyDescent="0.25">
      <c r="A4592" s="4" t="str">
        <f>HYPERLINK("http://www.autodoc.ru/Web/price/art/KASR015190R?analog=on","KASR015190R")</f>
        <v>KASR015190R</v>
      </c>
      <c r="B4592" s="1" t="s">
        <v>7112</v>
      </c>
      <c r="C4592" s="1" t="s">
        <v>3115</v>
      </c>
      <c r="D4592" t="s">
        <v>7009</v>
      </c>
    </row>
    <row r="4593" spans="1:4" x14ac:dyDescent="0.25">
      <c r="A4593" s="4" t="str">
        <f>HYPERLINK("http://www.autodoc.ru/Web/price/art/KASR017190R?analog=on","KASR017190R")</f>
        <v>KASR017190R</v>
      </c>
      <c r="B4593" s="1" t="s">
        <v>7113</v>
      </c>
      <c r="C4593" s="1" t="s">
        <v>4171</v>
      </c>
      <c r="D4593" t="s">
        <v>7114</v>
      </c>
    </row>
    <row r="4594" spans="1:4" x14ac:dyDescent="0.25">
      <c r="A4594" s="4" t="str">
        <f>HYPERLINK("http://www.autodoc.ru/Web/price/art/KASR015190C?analog=on","KASR015190C")</f>
        <v>KASR015190C</v>
      </c>
      <c r="B4594" s="1" t="s">
        <v>7115</v>
      </c>
      <c r="C4594" s="1" t="s">
        <v>3115</v>
      </c>
      <c r="D4594" t="s">
        <v>7116</v>
      </c>
    </row>
    <row r="4595" spans="1:4" x14ac:dyDescent="0.25">
      <c r="A4595" s="4" t="str">
        <f>HYPERLINK("http://www.autodoc.ru/Web/price/art/KASR013191L?analog=on","KASR013191L")</f>
        <v>KASR013191L</v>
      </c>
      <c r="B4595" s="1" t="s">
        <v>7117</v>
      </c>
      <c r="C4595" s="1" t="s">
        <v>32</v>
      </c>
      <c r="D4595" t="s">
        <v>7008</v>
      </c>
    </row>
    <row r="4596" spans="1:4" x14ac:dyDescent="0.25">
      <c r="A4596" s="4" t="str">
        <f>HYPERLINK("http://www.autodoc.ru/Web/price/art/KASR013191R?analog=on","KASR013191R")</f>
        <v>KASR013191R</v>
      </c>
      <c r="B4596" s="1" t="s">
        <v>7118</v>
      </c>
      <c r="C4596" s="1" t="s">
        <v>32</v>
      </c>
      <c r="D4596" t="s">
        <v>7009</v>
      </c>
    </row>
    <row r="4597" spans="1:4" x14ac:dyDescent="0.25">
      <c r="A4597" s="4" t="str">
        <f>HYPERLINK("http://www.autodoc.ru/Web/price/art/KASR013192?analog=on","KASR013192")</f>
        <v>KASR013192</v>
      </c>
      <c r="B4597" s="1" t="s">
        <v>7119</v>
      </c>
      <c r="C4597" s="1" t="s">
        <v>32</v>
      </c>
      <c r="D4597" t="s">
        <v>7120</v>
      </c>
    </row>
    <row r="4598" spans="1:4" x14ac:dyDescent="0.25">
      <c r="A4598" s="4" t="str">
        <f>HYPERLINK("http://www.autodoc.ru/Web/price/art/KASR015220?analog=on","KASR015220")</f>
        <v>KASR015220</v>
      </c>
      <c r="B4598" s="1" t="s">
        <v>7121</v>
      </c>
      <c r="C4598" s="1" t="s">
        <v>3115</v>
      </c>
      <c r="D4598" t="s">
        <v>7122</v>
      </c>
    </row>
    <row r="4599" spans="1:4" x14ac:dyDescent="0.25">
      <c r="A4599" s="4" t="str">
        <f>HYPERLINK("http://www.autodoc.ru/Web/price/art/KASR013240?analog=on","KASR013240")</f>
        <v>KASR013240</v>
      </c>
      <c r="B4599" s="1" t="s">
        <v>7123</v>
      </c>
      <c r="C4599" s="1" t="s">
        <v>32</v>
      </c>
      <c r="D4599" t="s">
        <v>7013</v>
      </c>
    </row>
    <row r="4600" spans="1:4" x14ac:dyDescent="0.25">
      <c r="A4600" s="4" t="str">
        <f>HYPERLINK("http://www.autodoc.ru/Web/price/art/KASR017300L?analog=on","KASR017300L")</f>
        <v>KASR017300L</v>
      </c>
      <c r="B4600" s="1" t="s">
        <v>7124</v>
      </c>
      <c r="C4600" s="1" t="s">
        <v>4171</v>
      </c>
      <c r="D4600" t="s">
        <v>7022</v>
      </c>
    </row>
    <row r="4601" spans="1:4" x14ac:dyDescent="0.25">
      <c r="A4601" s="4" t="str">
        <f>HYPERLINK("http://www.autodoc.ru/Web/price/art/KASR013300L?analog=on","KASR013300L")</f>
        <v>KASR013300L</v>
      </c>
      <c r="B4601" s="1" t="s">
        <v>7125</v>
      </c>
      <c r="C4601" s="1" t="s">
        <v>7126</v>
      </c>
      <c r="D4601" t="s">
        <v>7022</v>
      </c>
    </row>
    <row r="4602" spans="1:4" x14ac:dyDescent="0.25">
      <c r="A4602" s="4" t="str">
        <f>HYPERLINK("http://www.autodoc.ru/Web/price/art/KASR015300L?analog=on","KASR015300L")</f>
        <v>KASR015300L</v>
      </c>
      <c r="B4602" s="1" t="s">
        <v>7127</v>
      </c>
      <c r="C4602" s="1" t="s">
        <v>3115</v>
      </c>
      <c r="D4602" t="s">
        <v>7022</v>
      </c>
    </row>
    <row r="4603" spans="1:4" x14ac:dyDescent="0.25">
      <c r="A4603" s="4" t="str">
        <f>HYPERLINK("http://www.autodoc.ru/Web/price/art/KASR015300R?analog=on","KASR015300R")</f>
        <v>KASR015300R</v>
      </c>
      <c r="B4603" s="1" t="s">
        <v>7128</v>
      </c>
      <c r="C4603" s="1" t="s">
        <v>3115</v>
      </c>
      <c r="D4603" t="s">
        <v>7023</v>
      </c>
    </row>
    <row r="4604" spans="1:4" x14ac:dyDescent="0.25">
      <c r="A4604" s="4" t="str">
        <f>HYPERLINK("http://www.autodoc.ru/Web/price/art/KASR013300R?analog=on","KASR013300R")</f>
        <v>KASR013300R</v>
      </c>
      <c r="B4604" s="1" t="s">
        <v>7129</v>
      </c>
      <c r="C4604" s="1" t="s">
        <v>7126</v>
      </c>
      <c r="D4604" t="s">
        <v>7023</v>
      </c>
    </row>
    <row r="4605" spans="1:4" x14ac:dyDescent="0.25">
      <c r="A4605" s="4" t="str">
        <f>HYPERLINK("http://www.autodoc.ru/Web/price/art/KASR017300R?analog=on","KASR017300R")</f>
        <v>KASR017300R</v>
      </c>
      <c r="B4605" s="1" t="s">
        <v>7130</v>
      </c>
      <c r="C4605" s="1" t="s">
        <v>4171</v>
      </c>
      <c r="D4605" t="s">
        <v>7023</v>
      </c>
    </row>
    <row r="4606" spans="1:4" x14ac:dyDescent="0.25">
      <c r="A4606" s="4" t="str">
        <f>HYPERLINK("http://www.autodoc.ru/Web/price/art/KASR0134C0?analog=on","KASR0134C0")</f>
        <v>KASR0134C0</v>
      </c>
      <c r="C4606" s="1" t="s">
        <v>32</v>
      </c>
      <c r="D4606" t="s">
        <v>7035</v>
      </c>
    </row>
    <row r="4607" spans="1:4" x14ac:dyDescent="0.25">
      <c r="A4607" s="4" t="str">
        <f>HYPERLINK("http://www.autodoc.ru/Web/price/art/KASR0134D0L?analog=on","KASR0134D0L")</f>
        <v>KASR0134D0L</v>
      </c>
      <c r="B4607" s="1" t="s">
        <v>7131</v>
      </c>
      <c r="C4607" s="1" t="s">
        <v>7126</v>
      </c>
      <c r="D4607" t="s">
        <v>7132</v>
      </c>
    </row>
    <row r="4608" spans="1:4" x14ac:dyDescent="0.25">
      <c r="A4608" s="4" t="str">
        <f>HYPERLINK("http://www.autodoc.ru/Web/price/art/KASR0154D0L?analog=on","KASR0154D0L")</f>
        <v>KASR0154D0L</v>
      </c>
      <c r="B4608" s="1" t="s">
        <v>7133</v>
      </c>
      <c r="C4608" s="1" t="s">
        <v>3115</v>
      </c>
      <c r="D4608" t="s">
        <v>7132</v>
      </c>
    </row>
    <row r="4609" spans="1:4" x14ac:dyDescent="0.25">
      <c r="A4609" s="4" t="str">
        <f>HYPERLINK("http://www.autodoc.ru/Web/price/art/KASR0154D0R?analog=on","KASR0154D0R")</f>
        <v>KASR0154D0R</v>
      </c>
      <c r="B4609" s="1" t="s">
        <v>7134</v>
      </c>
      <c r="C4609" s="1" t="s">
        <v>3115</v>
      </c>
      <c r="D4609" t="s">
        <v>7135</v>
      </c>
    </row>
    <row r="4610" spans="1:4" x14ac:dyDescent="0.25">
      <c r="A4610" s="4" t="str">
        <f>HYPERLINK("http://www.autodoc.ru/Web/price/art/KASR0134D0R?analog=on","KASR0134D0R")</f>
        <v>KASR0134D0R</v>
      </c>
      <c r="B4610" s="1" t="s">
        <v>7136</v>
      </c>
      <c r="C4610" s="1" t="s">
        <v>7126</v>
      </c>
      <c r="D4610" t="s">
        <v>7135</v>
      </c>
    </row>
    <row r="4611" spans="1:4" x14ac:dyDescent="0.25">
      <c r="A4611" s="4" t="str">
        <f>HYPERLINK("http://www.autodoc.ru/Web/price/art/KASR0154J0?analog=on","KASR0154J0")</f>
        <v>KASR0154J0</v>
      </c>
      <c r="B4611" s="1" t="s">
        <v>7137</v>
      </c>
      <c r="C4611" s="1" t="s">
        <v>3115</v>
      </c>
      <c r="D4611" t="s">
        <v>7138</v>
      </c>
    </row>
    <row r="4612" spans="1:4" x14ac:dyDescent="0.25">
      <c r="A4612" s="4" t="str">
        <f>HYPERLINK("http://www.autodoc.ru/Web/price/art/KASR015640?analog=on","KASR015640")</f>
        <v>KASR015640</v>
      </c>
      <c r="B4612" s="1" t="s">
        <v>7139</v>
      </c>
      <c r="C4612" s="1" t="s">
        <v>3115</v>
      </c>
      <c r="D4612" t="s">
        <v>7140</v>
      </c>
    </row>
    <row r="4613" spans="1:4" x14ac:dyDescent="0.25">
      <c r="A4613" s="4" t="str">
        <f>HYPERLINK("http://www.autodoc.ru/Web/price/art/KASR015641?analog=on","KASR015641")</f>
        <v>KASR015641</v>
      </c>
      <c r="B4613" s="1" t="s">
        <v>7141</v>
      </c>
      <c r="C4613" s="1" t="s">
        <v>3115</v>
      </c>
      <c r="D4613" t="s">
        <v>7142</v>
      </c>
    </row>
    <row r="4614" spans="1:4" x14ac:dyDescent="0.25">
      <c r="A4614" s="4" t="str">
        <f>HYPERLINK("http://www.autodoc.ru/Web/price/art/KASR015680?analog=on","KASR015680")</f>
        <v>KASR015680</v>
      </c>
      <c r="B4614" s="1" t="s">
        <v>7143</v>
      </c>
      <c r="C4614" s="1" t="s">
        <v>3115</v>
      </c>
      <c r="D4614" t="s">
        <v>7144</v>
      </c>
    </row>
    <row r="4615" spans="1:4" x14ac:dyDescent="0.25">
      <c r="A4615" s="4" t="str">
        <f>HYPERLINK("http://www.autodoc.ru/Web/price/art/KASR015730L?analog=on","KASR015730L")</f>
        <v>KASR015730L</v>
      </c>
      <c r="B4615" s="1" t="s">
        <v>7145</v>
      </c>
      <c r="C4615" s="1" t="s">
        <v>3115</v>
      </c>
      <c r="D4615" t="s">
        <v>7146</v>
      </c>
    </row>
    <row r="4616" spans="1:4" x14ac:dyDescent="0.25">
      <c r="A4616" s="4" t="str">
        <f>HYPERLINK("http://www.autodoc.ru/Web/price/art/KASR015730R?analog=on","KASR015730R")</f>
        <v>KASR015730R</v>
      </c>
      <c r="B4616" s="1" t="s">
        <v>7147</v>
      </c>
      <c r="C4616" s="1" t="s">
        <v>3115</v>
      </c>
      <c r="D4616" t="s">
        <v>7148</v>
      </c>
    </row>
    <row r="4617" spans="1:4" x14ac:dyDescent="0.25">
      <c r="A4617" s="4" t="str">
        <f>HYPERLINK("http://www.autodoc.ru/Web/price/art/KASR013740L?analog=on","KASR013740L")</f>
        <v>KASR013740L</v>
      </c>
      <c r="B4617" s="1" t="s">
        <v>7149</v>
      </c>
      <c r="C4617" s="1" t="s">
        <v>32</v>
      </c>
      <c r="D4617" t="s">
        <v>7047</v>
      </c>
    </row>
    <row r="4618" spans="1:4" x14ac:dyDescent="0.25">
      <c r="A4618" s="4" t="str">
        <f>HYPERLINK("http://www.autodoc.ru/Web/price/art/KASR017740L?analog=on","KASR017740L")</f>
        <v>KASR017740L</v>
      </c>
      <c r="B4618" s="1" t="s">
        <v>7150</v>
      </c>
      <c r="C4618" s="1" t="s">
        <v>4171</v>
      </c>
      <c r="D4618" t="s">
        <v>7151</v>
      </c>
    </row>
    <row r="4619" spans="1:4" x14ac:dyDescent="0.25">
      <c r="A4619" s="4" t="str">
        <f>HYPERLINK("http://www.autodoc.ru/Web/price/art/KASR013740R?analog=on","KASR013740R")</f>
        <v>KASR013740R</v>
      </c>
      <c r="B4619" s="1" t="s">
        <v>7152</v>
      </c>
      <c r="C4619" s="1" t="s">
        <v>32</v>
      </c>
      <c r="D4619" t="s">
        <v>7049</v>
      </c>
    </row>
    <row r="4620" spans="1:4" x14ac:dyDescent="0.25">
      <c r="A4620" s="4" t="str">
        <f>HYPERLINK("http://www.autodoc.ru/Web/price/art/KASR017740R?analog=on","KASR017740R")</f>
        <v>KASR017740R</v>
      </c>
      <c r="B4620" s="1" t="s">
        <v>7153</v>
      </c>
      <c r="C4620" s="1" t="s">
        <v>4171</v>
      </c>
      <c r="D4620" t="s">
        <v>7154</v>
      </c>
    </row>
    <row r="4621" spans="1:4" x14ac:dyDescent="0.25">
      <c r="A4621" s="4" t="str">
        <f>HYPERLINK("http://www.autodoc.ru/Web/price/art/KASR013741L?analog=on","KASR013741L")</f>
        <v>KASR013741L</v>
      </c>
      <c r="B4621" s="1" t="s">
        <v>7155</v>
      </c>
      <c r="C4621" s="1" t="s">
        <v>32</v>
      </c>
      <c r="D4621" t="s">
        <v>7156</v>
      </c>
    </row>
    <row r="4622" spans="1:4" x14ac:dyDescent="0.25">
      <c r="A4622" s="4" t="str">
        <f>HYPERLINK("http://www.autodoc.ru/Web/price/art/KASR013741R?analog=on","KASR013741R")</f>
        <v>KASR013741R</v>
      </c>
      <c r="B4622" s="1" t="s">
        <v>7157</v>
      </c>
      <c r="C4622" s="1" t="s">
        <v>32</v>
      </c>
      <c r="D4622" t="s">
        <v>7158</v>
      </c>
    </row>
    <row r="4623" spans="1:4" x14ac:dyDescent="0.25">
      <c r="A4623" s="4" t="str">
        <f>HYPERLINK("http://www.autodoc.ru/Web/price/art/KASR013750L?analog=on","KASR013750L")</f>
        <v>KASR013750L</v>
      </c>
      <c r="B4623" s="1" t="s">
        <v>7159</v>
      </c>
      <c r="C4623" s="1" t="s">
        <v>32</v>
      </c>
      <c r="D4623" t="s">
        <v>7160</v>
      </c>
    </row>
    <row r="4624" spans="1:4" x14ac:dyDescent="0.25">
      <c r="A4624" s="4" t="str">
        <f>HYPERLINK("http://www.autodoc.ru/Web/price/art/KASR013750R?analog=on","KASR013750R")</f>
        <v>KASR013750R</v>
      </c>
      <c r="B4624" s="1" t="s">
        <v>7161</v>
      </c>
      <c r="C4624" s="1" t="s">
        <v>32</v>
      </c>
      <c r="D4624" t="s">
        <v>7162</v>
      </c>
    </row>
    <row r="4625" spans="1:4" x14ac:dyDescent="0.25">
      <c r="A4625" s="4" t="str">
        <f>HYPERLINK("http://www.autodoc.ru/Web/price/art/KASR013751L?analog=on","KASR013751L")</f>
        <v>KASR013751L</v>
      </c>
      <c r="B4625" s="1" t="s">
        <v>7163</v>
      </c>
      <c r="C4625" s="1" t="s">
        <v>32</v>
      </c>
      <c r="D4625" t="s">
        <v>7164</v>
      </c>
    </row>
    <row r="4626" spans="1:4" x14ac:dyDescent="0.25">
      <c r="A4626" s="4" t="str">
        <f>HYPERLINK("http://www.autodoc.ru/Web/price/art/KASR013751R?analog=on","KASR013751R")</f>
        <v>KASR013751R</v>
      </c>
      <c r="B4626" s="1" t="s">
        <v>7165</v>
      </c>
      <c r="C4626" s="1" t="s">
        <v>32</v>
      </c>
      <c r="D4626" t="s">
        <v>7166</v>
      </c>
    </row>
    <row r="4627" spans="1:4" x14ac:dyDescent="0.25">
      <c r="A4627" s="4" t="str">
        <f>HYPERLINK("http://www.autodoc.ru/Web/price/art/KASR0139B0L?analog=on","KASR0139B0L")</f>
        <v>KASR0139B0L</v>
      </c>
      <c r="B4627" s="1" t="s">
        <v>7167</v>
      </c>
      <c r="C4627" s="1" t="s">
        <v>7126</v>
      </c>
      <c r="D4627" t="s">
        <v>7168</v>
      </c>
    </row>
    <row r="4628" spans="1:4" x14ac:dyDescent="0.25">
      <c r="A4628" s="4" t="str">
        <f>HYPERLINK("http://www.autodoc.ru/Web/price/art/KASR0139B0R?analog=on","KASR0139B0R")</f>
        <v>KASR0139B0R</v>
      </c>
      <c r="B4628" s="1" t="s">
        <v>7169</v>
      </c>
      <c r="C4628" s="1" t="s">
        <v>7126</v>
      </c>
      <c r="D4628" t="s">
        <v>7170</v>
      </c>
    </row>
    <row r="4629" spans="1:4" x14ac:dyDescent="0.25">
      <c r="A4629" s="4" t="str">
        <f>HYPERLINK("http://www.autodoc.ru/Web/price/art/KASR0159C0L?analog=on","KASR0159C0L")</f>
        <v>KASR0159C0L</v>
      </c>
      <c r="B4629" s="1" t="s">
        <v>7171</v>
      </c>
      <c r="C4629" s="1" t="s">
        <v>3115</v>
      </c>
      <c r="D4629" t="s">
        <v>7172</v>
      </c>
    </row>
    <row r="4630" spans="1:4" x14ac:dyDescent="0.25">
      <c r="A4630" s="4" t="str">
        <f>HYPERLINK("http://www.autodoc.ru/Web/price/art/KASR0139C0L?analog=on","KASR0139C0L")</f>
        <v>KASR0139C0L</v>
      </c>
      <c r="B4630" s="1" t="s">
        <v>7173</v>
      </c>
      <c r="C4630" s="1" t="s">
        <v>7126</v>
      </c>
      <c r="D4630" t="s">
        <v>7172</v>
      </c>
    </row>
    <row r="4631" spans="1:4" x14ac:dyDescent="0.25">
      <c r="A4631" s="4" t="str">
        <f>HYPERLINK("http://www.autodoc.ru/Web/price/art/KASR0139C0R?analog=on","KASR0139C0R")</f>
        <v>KASR0139C0R</v>
      </c>
      <c r="B4631" s="1" t="s">
        <v>7174</v>
      </c>
      <c r="C4631" s="1" t="s">
        <v>7126</v>
      </c>
      <c r="D4631" t="s">
        <v>7175</v>
      </c>
    </row>
    <row r="4632" spans="1:4" x14ac:dyDescent="0.25">
      <c r="A4632" s="4" t="str">
        <f>HYPERLINK("http://www.autodoc.ru/Web/price/art/KASR0159C0R?analog=on","KASR0159C0R")</f>
        <v>KASR0159C0R</v>
      </c>
      <c r="B4632" s="1" t="s">
        <v>7176</v>
      </c>
      <c r="C4632" s="1" t="s">
        <v>3115</v>
      </c>
      <c r="D4632" t="s">
        <v>7175</v>
      </c>
    </row>
    <row r="4633" spans="1:4" x14ac:dyDescent="0.25">
      <c r="A4633" s="4" t="str">
        <f>HYPERLINK("http://www.autodoc.ru/Web/price/art/KASR0139F0P?analog=on","KASR0139F0P")</f>
        <v>KASR0139F0P</v>
      </c>
      <c r="B4633" s="1" t="s">
        <v>7177</v>
      </c>
      <c r="C4633" s="1" t="s">
        <v>7126</v>
      </c>
      <c r="D4633" t="s">
        <v>7062</v>
      </c>
    </row>
    <row r="4634" spans="1:4" x14ac:dyDescent="0.25">
      <c r="A4634" s="4" t="str">
        <f>HYPERLINK("http://www.autodoc.ru/Web/price/art/KASR0159F0P?analog=on","KASR0159F0P")</f>
        <v>KASR0159F0P</v>
      </c>
      <c r="B4634" s="1" t="s">
        <v>7178</v>
      </c>
      <c r="C4634" s="1" t="s">
        <v>3115</v>
      </c>
      <c r="D4634" t="s">
        <v>7062</v>
      </c>
    </row>
    <row r="4635" spans="1:4" x14ac:dyDescent="0.25">
      <c r="A4635" s="4" t="str">
        <f>HYPERLINK("http://www.autodoc.ru/Web/price/art/KASR0129F0?analog=on","KASR0129F0")</f>
        <v>KASR0129F0</v>
      </c>
      <c r="B4635" s="1" t="s">
        <v>7179</v>
      </c>
      <c r="C4635" s="1" t="s">
        <v>3110</v>
      </c>
      <c r="D4635" t="s">
        <v>7180</v>
      </c>
    </row>
    <row r="4636" spans="1:4" x14ac:dyDescent="0.25">
      <c r="A4636" s="3" t="s">
        <v>7181</v>
      </c>
      <c r="B4636" s="3"/>
      <c r="C4636" s="3"/>
      <c r="D4636" s="3"/>
    </row>
    <row r="4637" spans="1:4" x14ac:dyDescent="0.25">
      <c r="A4637" s="4" t="str">
        <f>HYPERLINK("http://www.autodoc.ru/Web/price/art/KASR020330?analog=on","KASR020330")</f>
        <v>KASR020330</v>
      </c>
      <c r="B4637" s="1" t="s">
        <v>7182</v>
      </c>
      <c r="C4637" s="1" t="s">
        <v>2462</v>
      </c>
      <c r="D4637" t="s">
        <v>7183</v>
      </c>
    </row>
    <row r="4638" spans="1:4" x14ac:dyDescent="0.25">
      <c r="A4638" s="3" t="s">
        <v>7184</v>
      </c>
      <c r="B4638" s="3"/>
      <c r="C4638" s="3"/>
      <c r="D4638" s="3"/>
    </row>
    <row r="4639" spans="1:4" x14ac:dyDescent="0.25">
      <c r="A4639" s="4" t="str">
        <f>HYPERLINK("http://www.autodoc.ru/Web/price/art/KASR002000L?analog=on","KASR002000L")</f>
        <v>KASR002000L</v>
      </c>
      <c r="B4639" s="1" t="s">
        <v>7185</v>
      </c>
      <c r="C4639" s="1" t="s">
        <v>7186</v>
      </c>
      <c r="D4639" t="s">
        <v>7187</v>
      </c>
    </row>
    <row r="4640" spans="1:4" x14ac:dyDescent="0.25">
      <c r="A4640" s="4" t="str">
        <f>HYPERLINK("http://www.autodoc.ru/Web/price/art/KASR007000L?analog=on","KASR007000L")</f>
        <v>KASR007000L</v>
      </c>
      <c r="B4640" s="1" t="s">
        <v>7188</v>
      </c>
      <c r="C4640" s="1" t="s">
        <v>5383</v>
      </c>
      <c r="D4640" t="s">
        <v>7189</v>
      </c>
    </row>
    <row r="4641" spans="1:4" x14ac:dyDescent="0.25">
      <c r="A4641" s="4" t="str">
        <f>HYPERLINK("http://www.autodoc.ru/Web/price/art/KASR002000R?analog=on","KASR002000R")</f>
        <v>KASR002000R</v>
      </c>
      <c r="B4641" s="1" t="s">
        <v>7190</v>
      </c>
      <c r="C4641" s="1" t="s">
        <v>7186</v>
      </c>
      <c r="D4641" t="s">
        <v>7191</v>
      </c>
    </row>
    <row r="4642" spans="1:4" x14ac:dyDescent="0.25">
      <c r="A4642" s="4" t="str">
        <f>HYPERLINK("http://www.autodoc.ru/Web/price/art/KASR007000R?analog=on","KASR007000R")</f>
        <v>KASR007000R</v>
      </c>
      <c r="B4642" s="1" t="s">
        <v>7192</v>
      </c>
      <c r="C4642" s="1" t="s">
        <v>5383</v>
      </c>
      <c r="D4642" t="s">
        <v>7193</v>
      </c>
    </row>
    <row r="4643" spans="1:4" x14ac:dyDescent="0.25">
      <c r="A4643" s="4" t="str">
        <f>HYPERLINK("http://www.autodoc.ru/Web/price/art/KASR002001L?analog=on","KASR002001L")</f>
        <v>KASR002001L</v>
      </c>
      <c r="B4643" s="1" t="s">
        <v>7194</v>
      </c>
      <c r="C4643" s="1" t="s">
        <v>7186</v>
      </c>
      <c r="D4643" t="s">
        <v>7195</v>
      </c>
    </row>
    <row r="4644" spans="1:4" x14ac:dyDescent="0.25">
      <c r="A4644" s="4" t="str">
        <f>HYPERLINK("http://www.autodoc.ru/Web/price/art/KASR002001R?analog=on","KASR002001R")</f>
        <v>KASR002001R</v>
      </c>
      <c r="B4644" s="1" t="s">
        <v>7196</v>
      </c>
      <c r="C4644" s="1" t="s">
        <v>7186</v>
      </c>
      <c r="D4644" t="s">
        <v>7197</v>
      </c>
    </row>
    <row r="4645" spans="1:4" x14ac:dyDescent="0.25">
      <c r="A4645" s="4" t="str">
        <f>HYPERLINK("http://www.autodoc.ru/Web/price/art/KASR002002L?analog=on","KASR002002L")</f>
        <v>KASR002002L</v>
      </c>
      <c r="B4645" s="1" t="s">
        <v>7198</v>
      </c>
      <c r="C4645" s="1" t="s">
        <v>7186</v>
      </c>
      <c r="D4645" t="s">
        <v>7199</v>
      </c>
    </row>
    <row r="4646" spans="1:4" x14ac:dyDescent="0.25">
      <c r="A4646" s="4" t="str">
        <f>HYPERLINK("http://www.autodoc.ru/Web/price/art/KASR002002R?analog=on","KASR002002R")</f>
        <v>KASR002002R</v>
      </c>
      <c r="B4646" s="1" t="s">
        <v>7200</v>
      </c>
      <c r="C4646" s="1" t="s">
        <v>7186</v>
      </c>
      <c r="D4646" t="s">
        <v>7201</v>
      </c>
    </row>
    <row r="4647" spans="1:4" x14ac:dyDescent="0.25">
      <c r="A4647" s="4" t="str">
        <f>HYPERLINK("http://www.autodoc.ru/Web/price/art/KASR007070L?analog=on","KASR007070L")</f>
        <v>KASR007070L</v>
      </c>
      <c r="B4647" s="1" t="s">
        <v>7202</v>
      </c>
      <c r="C4647" s="1" t="s">
        <v>5383</v>
      </c>
      <c r="D4647" t="s">
        <v>6993</v>
      </c>
    </row>
    <row r="4648" spans="1:4" x14ac:dyDescent="0.25">
      <c r="A4648" s="4" t="str">
        <f>HYPERLINK("http://www.autodoc.ru/Web/price/art/KASR002070L?analog=on","KASR002070L")</f>
        <v>KASR002070L</v>
      </c>
      <c r="B4648" s="1" t="s">
        <v>7203</v>
      </c>
      <c r="C4648" s="1" t="s">
        <v>7186</v>
      </c>
      <c r="D4648" t="s">
        <v>6993</v>
      </c>
    </row>
    <row r="4649" spans="1:4" x14ac:dyDescent="0.25">
      <c r="A4649" s="4" t="str">
        <f>HYPERLINK("http://www.autodoc.ru/Web/price/art/KASR002070R?analog=on","KASR002070R")</f>
        <v>KASR002070R</v>
      </c>
      <c r="B4649" s="1" t="s">
        <v>7204</v>
      </c>
      <c r="C4649" s="1" t="s">
        <v>7186</v>
      </c>
      <c r="D4649" t="s">
        <v>6995</v>
      </c>
    </row>
    <row r="4650" spans="1:4" x14ac:dyDescent="0.25">
      <c r="A4650" s="4" t="str">
        <f>HYPERLINK("http://www.autodoc.ru/Web/price/art/KASR007070R?analog=on","KASR007070R")</f>
        <v>KASR007070R</v>
      </c>
      <c r="B4650" s="1" t="s">
        <v>7205</v>
      </c>
      <c r="C4650" s="1" t="s">
        <v>5383</v>
      </c>
      <c r="D4650" t="s">
        <v>6995</v>
      </c>
    </row>
    <row r="4651" spans="1:4" x14ac:dyDescent="0.25">
      <c r="A4651" s="4" t="str">
        <f>HYPERLINK("http://www.autodoc.ru/Web/price/art/KASR002100HB?analog=on","KASR002100HB")</f>
        <v>KASR002100HB</v>
      </c>
      <c r="C4651" s="1" t="s">
        <v>2890</v>
      </c>
      <c r="D4651" t="s">
        <v>7206</v>
      </c>
    </row>
    <row r="4652" spans="1:4" x14ac:dyDescent="0.25">
      <c r="A4652" s="4" t="str">
        <f>HYPERLINK("http://www.autodoc.ru/Web/price/art/KASR002160B?analog=on","KASR002160B")</f>
        <v>KASR002160B</v>
      </c>
      <c r="B4652" s="1" t="s">
        <v>7207</v>
      </c>
      <c r="C4652" s="1" t="s">
        <v>2890</v>
      </c>
      <c r="D4652" t="s">
        <v>7208</v>
      </c>
    </row>
    <row r="4653" spans="1:4" x14ac:dyDescent="0.25">
      <c r="A4653" s="4" t="str">
        <f>HYPERLINK("http://www.autodoc.ru/Web/price/art/KASR002161?analog=on","KASR002161")</f>
        <v>KASR002161</v>
      </c>
      <c r="B4653" s="1" t="s">
        <v>7207</v>
      </c>
      <c r="C4653" s="1" t="s">
        <v>2890</v>
      </c>
      <c r="D4653" t="s">
        <v>7209</v>
      </c>
    </row>
    <row r="4654" spans="1:4" x14ac:dyDescent="0.25">
      <c r="A4654" s="4" t="str">
        <f>HYPERLINK("http://www.autodoc.ru/Web/price/art/KASR002240?analog=on","KASR002240")</f>
        <v>KASR002240</v>
      </c>
      <c r="B4654" s="1" t="s">
        <v>7210</v>
      </c>
      <c r="C4654" s="1" t="s">
        <v>2890</v>
      </c>
      <c r="D4654" t="s">
        <v>7011</v>
      </c>
    </row>
    <row r="4655" spans="1:4" x14ac:dyDescent="0.25">
      <c r="A4655" s="4" t="str">
        <f>HYPERLINK("http://www.autodoc.ru/Web/price/art/KASR002270L?analog=on","KASR002270L")</f>
        <v>KASR002270L</v>
      </c>
      <c r="B4655" s="1" t="s">
        <v>7211</v>
      </c>
      <c r="C4655" s="1" t="s">
        <v>7186</v>
      </c>
      <c r="D4655" t="s">
        <v>7212</v>
      </c>
    </row>
    <row r="4656" spans="1:4" x14ac:dyDescent="0.25">
      <c r="A4656" s="4" t="str">
        <f>HYPERLINK("http://www.autodoc.ru/Web/price/art/KASR002270R?analog=on","KASR002270R")</f>
        <v>KASR002270R</v>
      </c>
      <c r="B4656" s="1" t="s">
        <v>7213</v>
      </c>
      <c r="C4656" s="1" t="s">
        <v>7186</v>
      </c>
      <c r="D4656" t="s">
        <v>7214</v>
      </c>
    </row>
    <row r="4657" spans="1:4" x14ac:dyDescent="0.25">
      <c r="A4657" s="4" t="str">
        <f>HYPERLINK("http://www.autodoc.ru/Web/price/art/KASR002330?analog=on","KASR002330")</f>
        <v>KASR002330</v>
      </c>
      <c r="B4657" s="1" t="s">
        <v>7215</v>
      </c>
      <c r="C4657" s="1" t="s">
        <v>2890</v>
      </c>
      <c r="D4657" t="s">
        <v>7025</v>
      </c>
    </row>
    <row r="4658" spans="1:4" x14ac:dyDescent="0.25">
      <c r="A4658" s="4" t="str">
        <f>HYPERLINK("http://www.autodoc.ru/Web/price/art/KASR0084A0N?analog=on","KASR0084A0N")</f>
        <v>KASR0084A0N</v>
      </c>
      <c r="C4658" s="1" t="s">
        <v>7216</v>
      </c>
      <c r="D4658" t="s">
        <v>7217</v>
      </c>
    </row>
    <row r="4659" spans="1:4" x14ac:dyDescent="0.25">
      <c r="A4659" s="4" t="str">
        <f>HYPERLINK("http://www.autodoc.ru/Web/price/art/KASR0054A0N?analog=on","KASR0054A0N")</f>
        <v>KASR0054A0N</v>
      </c>
      <c r="C4659" s="1" t="s">
        <v>6375</v>
      </c>
      <c r="D4659" t="s">
        <v>7217</v>
      </c>
    </row>
    <row r="4660" spans="1:4" x14ac:dyDescent="0.25">
      <c r="A4660" s="4" t="str">
        <f>HYPERLINK("http://www.autodoc.ru/Web/price/art/KASR002450L?analog=on","KASR002450L")</f>
        <v>KASR002450L</v>
      </c>
      <c r="B4660" s="1" t="s">
        <v>7218</v>
      </c>
      <c r="C4660" s="1" t="s">
        <v>2890</v>
      </c>
      <c r="D4660" t="s">
        <v>7219</v>
      </c>
    </row>
    <row r="4661" spans="1:4" x14ac:dyDescent="0.25">
      <c r="A4661" s="4" t="str">
        <f>HYPERLINK("http://www.autodoc.ru/Web/price/art/KASR002450R?analog=on","KASR002450R")</f>
        <v>KASR002450R</v>
      </c>
      <c r="B4661" s="1" t="s">
        <v>7220</v>
      </c>
      <c r="C4661" s="1" t="s">
        <v>2890</v>
      </c>
      <c r="D4661" t="s">
        <v>7221</v>
      </c>
    </row>
    <row r="4662" spans="1:4" x14ac:dyDescent="0.25">
      <c r="A4662" s="4" t="str">
        <f>HYPERLINK("http://www.autodoc.ru/Web/price/art/KASR006590?analog=on","KASR006590")</f>
        <v>KASR006590</v>
      </c>
      <c r="C4662" s="1" t="s">
        <v>3577</v>
      </c>
      <c r="D4662" t="s">
        <v>7222</v>
      </c>
    </row>
    <row r="4663" spans="1:4" x14ac:dyDescent="0.25">
      <c r="A4663" s="4" t="str">
        <f>HYPERLINK("http://www.autodoc.ru/Web/price/art/KASR002640B?analog=on","KASR002640B")</f>
        <v>KASR002640B</v>
      </c>
      <c r="B4663" s="1" t="s">
        <v>7223</v>
      </c>
      <c r="C4663" s="1" t="s">
        <v>7186</v>
      </c>
      <c r="D4663" t="s">
        <v>7224</v>
      </c>
    </row>
    <row r="4664" spans="1:4" x14ac:dyDescent="0.25">
      <c r="A4664" s="4" t="str">
        <f>HYPERLINK("http://www.autodoc.ru/Web/price/art/KASR002740L?analog=on","KASR002740L")</f>
        <v>KASR002740L</v>
      </c>
      <c r="B4664" s="1" t="s">
        <v>7225</v>
      </c>
      <c r="C4664" s="1" t="s">
        <v>7186</v>
      </c>
      <c r="D4664" t="s">
        <v>7226</v>
      </c>
    </row>
    <row r="4665" spans="1:4" x14ac:dyDescent="0.25">
      <c r="A4665" s="4" t="str">
        <f>HYPERLINK("http://www.autodoc.ru/Web/price/art/KASR002740R?analog=on","KASR002740R")</f>
        <v>KASR002740R</v>
      </c>
      <c r="B4665" s="1" t="s">
        <v>7227</v>
      </c>
      <c r="C4665" s="1" t="s">
        <v>7186</v>
      </c>
      <c r="D4665" t="s">
        <v>7228</v>
      </c>
    </row>
    <row r="4666" spans="1:4" x14ac:dyDescent="0.25">
      <c r="A4666" s="4" t="str">
        <f>HYPERLINK("http://www.autodoc.ru/Web/price/art/KASR002741L?analog=on","KASR002741L")</f>
        <v>KASR002741L</v>
      </c>
      <c r="B4666" s="1" t="s">
        <v>7225</v>
      </c>
      <c r="C4666" s="1" t="s">
        <v>7186</v>
      </c>
      <c r="D4666" t="s">
        <v>7047</v>
      </c>
    </row>
    <row r="4667" spans="1:4" x14ac:dyDescent="0.25">
      <c r="A4667" s="4" t="str">
        <f>HYPERLINK("http://www.autodoc.ru/Web/price/art/KASR002741R?analog=on","KASR002741R")</f>
        <v>KASR002741R</v>
      </c>
      <c r="B4667" s="1" t="s">
        <v>7227</v>
      </c>
      <c r="C4667" s="1" t="s">
        <v>7186</v>
      </c>
      <c r="D4667" t="s">
        <v>7049</v>
      </c>
    </row>
    <row r="4668" spans="1:4" x14ac:dyDescent="0.25">
      <c r="A4668" s="4" t="str">
        <f>HYPERLINK("http://www.autodoc.ru/Web/price/art/KASR002810L?analog=on","KASR002810L")</f>
        <v>KASR002810L</v>
      </c>
      <c r="B4668" s="1" t="s">
        <v>7229</v>
      </c>
      <c r="C4668" s="1" t="s">
        <v>2890</v>
      </c>
      <c r="D4668" t="s">
        <v>7230</v>
      </c>
    </row>
    <row r="4669" spans="1:4" x14ac:dyDescent="0.25">
      <c r="A4669" s="4" t="str">
        <f>HYPERLINK("http://www.autodoc.ru/Web/price/art/KASR002810R?analog=on","KASR002810R")</f>
        <v>KASR002810R</v>
      </c>
      <c r="B4669" s="1" t="s">
        <v>7231</v>
      </c>
      <c r="C4669" s="1" t="s">
        <v>2890</v>
      </c>
      <c r="D4669" t="s">
        <v>7232</v>
      </c>
    </row>
    <row r="4670" spans="1:4" x14ac:dyDescent="0.25">
      <c r="A4670" s="4" t="str">
        <f>HYPERLINK("http://www.autodoc.ru/Web/price/art/KASR002931?analog=on","KASR002931")</f>
        <v>KASR002931</v>
      </c>
      <c r="B4670" s="1" t="s">
        <v>7233</v>
      </c>
      <c r="C4670" s="1" t="s">
        <v>2890</v>
      </c>
      <c r="D4670" t="s">
        <v>7234</v>
      </c>
    </row>
    <row r="4671" spans="1:4" x14ac:dyDescent="0.25">
      <c r="A4671" s="4" t="str">
        <f>HYPERLINK("http://www.autodoc.ru/Web/price/art/KASR0069F0?analog=on","KASR0069F0")</f>
        <v>KASR0069F0</v>
      </c>
      <c r="B4671" s="1" t="s">
        <v>7235</v>
      </c>
      <c r="C4671" s="1" t="s">
        <v>3577</v>
      </c>
      <c r="D4671" t="s">
        <v>7236</v>
      </c>
    </row>
    <row r="4672" spans="1:4" x14ac:dyDescent="0.25">
      <c r="A4672" s="4" t="str">
        <f>HYPERLINK("http://www.autodoc.ru/Web/price/art/KASR002970?analog=on","KASR002970")</f>
        <v>KASR002970</v>
      </c>
      <c r="B4672" s="1" t="s">
        <v>7237</v>
      </c>
      <c r="C4672" s="1" t="s">
        <v>7186</v>
      </c>
      <c r="D4672" t="s">
        <v>7238</v>
      </c>
    </row>
    <row r="4673" spans="1:4" x14ac:dyDescent="0.25">
      <c r="A4673" s="4" t="str">
        <f>HYPERLINK("http://www.autodoc.ru/Web/price/art/HNSFE01971?analog=on","HNSFE01971")</f>
        <v>HNSFE01971</v>
      </c>
      <c r="B4673" s="1" t="s">
        <v>3906</v>
      </c>
      <c r="C4673" s="1" t="s">
        <v>3883</v>
      </c>
      <c r="D4673" t="s">
        <v>3907</v>
      </c>
    </row>
    <row r="4674" spans="1:4" x14ac:dyDescent="0.25">
      <c r="A4674" s="3" t="s">
        <v>7239</v>
      </c>
      <c r="B4674" s="3"/>
      <c r="C4674" s="3"/>
      <c r="D4674" s="3"/>
    </row>
    <row r="4675" spans="1:4" x14ac:dyDescent="0.25">
      <c r="A4675" s="4" t="str">
        <f>HYPERLINK("http://www.autodoc.ru/Web/price/art/KASOL10000BN?analog=on","KASOL10000BN")</f>
        <v>KASOL10000BN</v>
      </c>
      <c r="B4675" s="1" t="s">
        <v>7240</v>
      </c>
      <c r="C4675" s="1" t="s">
        <v>1181</v>
      </c>
      <c r="D4675" t="s">
        <v>7241</v>
      </c>
    </row>
    <row r="4676" spans="1:4" x14ac:dyDescent="0.25">
      <c r="A4676" s="4" t="str">
        <f>HYPERLINK("http://www.autodoc.ru/Web/price/art/KASOL14000L?analog=on","KASOL14000L")</f>
        <v>KASOL14000L</v>
      </c>
      <c r="B4676" s="1" t="s">
        <v>7242</v>
      </c>
      <c r="C4676" s="1" t="s">
        <v>2626</v>
      </c>
      <c r="D4676" t="s">
        <v>7243</v>
      </c>
    </row>
    <row r="4677" spans="1:4" x14ac:dyDescent="0.25">
      <c r="A4677" s="4" t="str">
        <f>HYPERLINK("http://www.autodoc.ru/Web/price/art/KASOL14000R?analog=on","KASOL14000R")</f>
        <v>KASOL14000R</v>
      </c>
      <c r="B4677" s="1" t="s">
        <v>7244</v>
      </c>
      <c r="C4677" s="1" t="s">
        <v>2626</v>
      </c>
      <c r="D4677" t="s">
        <v>7245</v>
      </c>
    </row>
    <row r="4678" spans="1:4" x14ac:dyDescent="0.25">
      <c r="A4678" s="4" t="str">
        <f>HYPERLINK("http://www.autodoc.ru/Web/price/art/KASOL10001L?analog=on","KASOL10001L")</f>
        <v>KASOL10001L</v>
      </c>
      <c r="B4678" s="1" t="s">
        <v>7246</v>
      </c>
      <c r="C4678" s="1" t="s">
        <v>3624</v>
      </c>
      <c r="D4678" t="s">
        <v>7247</v>
      </c>
    </row>
    <row r="4679" spans="1:4" x14ac:dyDescent="0.25">
      <c r="A4679" s="4" t="str">
        <f>HYPERLINK("http://www.autodoc.ru/Web/price/art/KASOL10001R?analog=on","KASOL10001R")</f>
        <v>KASOL10001R</v>
      </c>
      <c r="B4679" s="1" t="s">
        <v>7248</v>
      </c>
      <c r="C4679" s="1" t="s">
        <v>3624</v>
      </c>
      <c r="D4679" t="s">
        <v>7249</v>
      </c>
    </row>
    <row r="4680" spans="1:4" x14ac:dyDescent="0.25">
      <c r="A4680" s="4" t="str">
        <f>HYPERLINK("http://www.autodoc.ru/Web/price/art/KASOL10070N?analog=on","KASOL10070N")</f>
        <v>KASOL10070N</v>
      </c>
      <c r="B4680" s="1" t="s">
        <v>7250</v>
      </c>
      <c r="C4680" s="1" t="s">
        <v>1181</v>
      </c>
      <c r="D4680" t="s">
        <v>7251</v>
      </c>
    </row>
    <row r="4681" spans="1:4" x14ac:dyDescent="0.25">
      <c r="A4681" s="4" t="str">
        <f>HYPERLINK("http://www.autodoc.ru/Web/price/art/KASOL14070L?analog=on","KASOL14070L")</f>
        <v>KASOL14070L</v>
      </c>
      <c r="B4681" s="1" t="s">
        <v>7252</v>
      </c>
      <c r="C4681" s="1" t="s">
        <v>2626</v>
      </c>
      <c r="D4681" t="s">
        <v>7253</v>
      </c>
    </row>
    <row r="4682" spans="1:4" x14ac:dyDescent="0.25">
      <c r="A4682" s="4" t="str">
        <f>HYPERLINK("http://www.autodoc.ru/Web/price/art/KASOL19070L?analog=on","KASOL19070L")</f>
        <v>KASOL19070L</v>
      </c>
      <c r="B4682" s="1" t="s">
        <v>7254</v>
      </c>
      <c r="C4682" s="1" t="s">
        <v>6980</v>
      </c>
      <c r="D4682" t="s">
        <v>7255</v>
      </c>
    </row>
    <row r="4683" spans="1:4" x14ac:dyDescent="0.25">
      <c r="A4683" s="4" t="str">
        <f>HYPERLINK("http://www.autodoc.ru/Web/price/art/KASOL14070R?analog=on","KASOL14070R")</f>
        <v>KASOL14070R</v>
      </c>
      <c r="B4683" s="1" t="s">
        <v>7256</v>
      </c>
      <c r="C4683" s="1" t="s">
        <v>2626</v>
      </c>
      <c r="D4683" t="s">
        <v>7257</v>
      </c>
    </row>
    <row r="4684" spans="1:4" x14ac:dyDescent="0.25">
      <c r="A4684" s="4" t="str">
        <f>HYPERLINK("http://www.autodoc.ru/Web/price/art/KASOL19070R?analog=on","KASOL19070R")</f>
        <v>KASOL19070R</v>
      </c>
      <c r="B4684" s="1" t="s">
        <v>7258</v>
      </c>
      <c r="C4684" s="1" t="s">
        <v>6980</v>
      </c>
      <c r="D4684" t="s">
        <v>7259</v>
      </c>
    </row>
    <row r="4685" spans="1:4" x14ac:dyDescent="0.25">
      <c r="A4685" s="4" t="str">
        <f>HYPERLINK("http://www.autodoc.ru/Web/price/art/KASOL10071L?analog=on","KASOL10071L")</f>
        <v>KASOL10071L</v>
      </c>
      <c r="B4685" s="1" t="s">
        <v>7260</v>
      </c>
      <c r="C4685" s="1" t="s">
        <v>1181</v>
      </c>
      <c r="D4685" t="s">
        <v>7261</v>
      </c>
    </row>
    <row r="4686" spans="1:4" x14ac:dyDescent="0.25">
      <c r="A4686" s="4" t="str">
        <f>HYPERLINK("http://www.autodoc.ru/Web/price/art/KASOL10071R?analog=on","KASOL10071R")</f>
        <v>KASOL10071R</v>
      </c>
      <c r="B4686" s="1" t="s">
        <v>7262</v>
      </c>
      <c r="C4686" s="1" t="s">
        <v>1181</v>
      </c>
      <c r="D4686" t="s">
        <v>7263</v>
      </c>
    </row>
    <row r="4687" spans="1:4" x14ac:dyDescent="0.25">
      <c r="A4687" s="4" t="str">
        <f>HYPERLINK("http://www.autodoc.ru/Web/price/art/KASOL08160?analog=on","KASOL08160")</f>
        <v>KASOL08160</v>
      </c>
      <c r="B4687" s="1" t="s">
        <v>7264</v>
      </c>
      <c r="C4687" s="1" t="s">
        <v>7265</v>
      </c>
      <c r="D4687" t="s">
        <v>7266</v>
      </c>
    </row>
    <row r="4688" spans="1:4" x14ac:dyDescent="0.25">
      <c r="A4688" s="4" t="str">
        <f>HYPERLINK("http://www.autodoc.ru/Web/price/art/KASOL08161?analog=on","KASOL08161")</f>
        <v>KASOL08161</v>
      </c>
      <c r="B4688" s="1" t="s">
        <v>7264</v>
      </c>
      <c r="C4688" s="1" t="s">
        <v>7265</v>
      </c>
      <c r="D4688" t="s">
        <v>7267</v>
      </c>
    </row>
    <row r="4689" spans="1:4" x14ac:dyDescent="0.25">
      <c r="A4689" s="4" t="str">
        <f>HYPERLINK("http://www.autodoc.ru/Web/price/art/KASOL10170C?analog=on","KASOL10170C")</f>
        <v>KASOL10170C</v>
      </c>
      <c r="B4689" s="1" t="s">
        <v>7268</v>
      </c>
      <c r="C4689" s="1" t="s">
        <v>1181</v>
      </c>
      <c r="D4689" t="s">
        <v>7269</v>
      </c>
    </row>
    <row r="4690" spans="1:4" x14ac:dyDescent="0.25">
      <c r="A4690" s="4" t="str">
        <f>HYPERLINK("http://www.autodoc.ru/Web/price/art/KASOL10240?analog=on","KASOL10240")</f>
        <v>KASOL10240</v>
      </c>
      <c r="B4690" s="1" t="s">
        <v>7270</v>
      </c>
      <c r="C4690" s="1" t="s">
        <v>1181</v>
      </c>
      <c r="D4690" t="s">
        <v>7271</v>
      </c>
    </row>
    <row r="4691" spans="1:4" x14ac:dyDescent="0.25">
      <c r="A4691" s="4" t="str">
        <f>HYPERLINK("http://www.autodoc.ru/Web/price/art/KASOL10241?analog=on","KASOL10241")</f>
        <v>KASOL10241</v>
      </c>
      <c r="B4691" s="1" t="s">
        <v>7270</v>
      </c>
      <c r="C4691" s="1" t="s">
        <v>1181</v>
      </c>
      <c r="D4691" t="s">
        <v>7272</v>
      </c>
    </row>
    <row r="4692" spans="1:4" x14ac:dyDescent="0.25">
      <c r="A4692" s="4" t="str">
        <f>HYPERLINK("http://www.autodoc.ru/Web/price/art/KASOL19270L?analog=on","KASOL19270L")</f>
        <v>KASOL19270L</v>
      </c>
      <c r="B4692" s="1" t="s">
        <v>7273</v>
      </c>
      <c r="C4692" s="1" t="s">
        <v>6980</v>
      </c>
      <c r="D4692" t="s">
        <v>7274</v>
      </c>
    </row>
    <row r="4693" spans="1:4" x14ac:dyDescent="0.25">
      <c r="A4693" s="4" t="str">
        <f>HYPERLINK("http://www.autodoc.ru/Web/price/art/KASOL10270L?analog=on","KASOL10270L")</f>
        <v>KASOL10270L</v>
      </c>
      <c r="B4693" s="1" t="s">
        <v>7275</v>
      </c>
      <c r="C4693" s="1" t="s">
        <v>1181</v>
      </c>
      <c r="D4693" t="s">
        <v>7276</v>
      </c>
    </row>
    <row r="4694" spans="1:4" x14ac:dyDescent="0.25">
      <c r="A4694" s="4" t="str">
        <f>HYPERLINK("http://www.autodoc.ru/Web/price/art/KASOL19270R?analog=on","KASOL19270R")</f>
        <v>KASOL19270R</v>
      </c>
      <c r="B4694" s="1" t="s">
        <v>7277</v>
      </c>
      <c r="C4694" s="1" t="s">
        <v>6980</v>
      </c>
      <c r="D4694" t="s">
        <v>7278</v>
      </c>
    </row>
    <row r="4695" spans="1:4" x14ac:dyDescent="0.25">
      <c r="A4695" s="4" t="str">
        <f>HYPERLINK("http://www.autodoc.ru/Web/price/art/KASOL10270R?analog=on","KASOL10270R")</f>
        <v>KASOL10270R</v>
      </c>
      <c r="B4695" s="1" t="s">
        <v>7279</v>
      </c>
      <c r="C4695" s="1" t="s">
        <v>1181</v>
      </c>
      <c r="D4695" t="s">
        <v>7280</v>
      </c>
    </row>
    <row r="4696" spans="1:4" x14ac:dyDescent="0.25">
      <c r="A4696" s="4" t="str">
        <f>HYPERLINK("http://www.autodoc.ru/Web/price/art/KASOL10300L?analog=on","KASOL10300L")</f>
        <v>KASOL10300L</v>
      </c>
      <c r="B4696" s="1" t="s">
        <v>7281</v>
      </c>
      <c r="C4696" s="1" t="s">
        <v>1181</v>
      </c>
      <c r="D4696" t="s">
        <v>7282</v>
      </c>
    </row>
    <row r="4697" spans="1:4" x14ac:dyDescent="0.25">
      <c r="A4697" s="4" t="str">
        <f>HYPERLINK("http://www.autodoc.ru/Web/price/art/KASOL10300R?analog=on","KASOL10300R")</f>
        <v>KASOL10300R</v>
      </c>
      <c r="B4697" s="1" t="s">
        <v>7283</v>
      </c>
      <c r="C4697" s="1" t="s">
        <v>1181</v>
      </c>
      <c r="D4697" t="s">
        <v>7284</v>
      </c>
    </row>
    <row r="4698" spans="1:4" x14ac:dyDescent="0.25">
      <c r="A4698" s="4" t="str">
        <f>HYPERLINK("http://www.autodoc.ru/Web/price/art/KASOL19330?analog=on","KASOL19330")</f>
        <v>KASOL19330</v>
      </c>
      <c r="B4698" s="1" t="s">
        <v>7285</v>
      </c>
      <c r="C4698" s="1" t="s">
        <v>6980</v>
      </c>
      <c r="D4698" t="s">
        <v>7286</v>
      </c>
    </row>
    <row r="4699" spans="1:4" x14ac:dyDescent="0.25">
      <c r="A4699" s="4" t="str">
        <f>HYPERLINK("http://www.autodoc.ru/Web/price/art/KASOL11330?analog=on","KASOL11330")</f>
        <v>KASOL11330</v>
      </c>
      <c r="B4699" s="1" t="s">
        <v>7287</v>
      </c>
      <c r="C4699" s="1" t="s">
        <v>7288</v>
      </c>
      <c r="D4699" t="s">
        <v>7289</v>
      </c>
    </row>
    <row r="4700" spans="1:4" x14ac:dyDescent="0.25">
      <c r="A4700" s="4" t="str">
        <f>HYPERLINK("http://www.autodoc.ru/Web/price/art/KASOL08330?analog=on","KASOL08330")</f>
        <v>KASOL08330</v>
      </c>
      <c r="B4700" s="1" t="s">
        <v>7290</v>
      </c>
      <c r="C4700" s="1" t="s">
        <v>7265</v>
      </c>
      <c r="D4700" t="s">
        <v>7289</v>
      </c>
    </row>
    <row r="4701" spans="1:4" x14ac:dyDescent="0.25">
      <c r="A4701" s="4" t="str">
        <f>HYPERLINK("http://www.autodoc.ru/Web/price/art/KASOL10380?analog=on","KASOL10380")</f>
        <v>KASOL10380</v>
      </c>
      <c r="B4701" s="1" t="s">
        <v>7291</v>
      </c>
      <c r="C4701" s="1" t="s">
        <v>1181</v>
      </c>
      <c r="D4701" t="s">
        <v>7292</v>
      </c>
    </row>
    <row r="4702" spans="1:4" x14ac:dyDescent="0.25">
      <c r="A4702" s="4" t="str">
        <f>HYPERLINK("http://www.autodoc.ru/Web/price/art/KASOL10450L?analog=on","KASOL10450L")</f>
        <v>KASOL10450L</v>
      </c>
      <c r="B4702" s="1" t="s">
        <v>7293</v>
      </c>
      <c r="C4702" s="1" t="s">
        <v>1181</v>
      </c>
      <c r="D4702" t="s">
        <v>7294</v>
      </c>
    </row>
    <row r="4703" spans="1:4" x14ac:dyDescent="0.25">
      <c r="A4703" s="4" t="str">
        <f>HYPERLINK("http://www.autodoc.ru/Web/price/art/KASOL10450R?analog=on","KASOL10450R")</f>
        <v>KASOL10450R</v>
      </c>
      <c r="B4703" s="1" t="s">
        <v>7295</v>
      </c>
      <c r="C4703" s="1" t="s">
        <v>1181</v>
      </c>
      <c r="D4703" t="s">
        <v>7296</v>
      </c>
    </row>
    <row r="4704" spans="1:4" x14ac:dyDescent="0.25">
      <c r="A4704" s="4" t="str">
        <f>HYPERLINK("http://www.autodoc.ru/Web/price/art/KASOL10660B?analog=on","KASOL10660B")</f>
        <v>KASOL10660B</v>
      </c>
      <c r="B4704" s="1" t="s">
        <v>7297</v>
      </c>
      <c r="C4704" s="1" t="s">
        <v>1181</v>
      </c>
      <c r="D4704" t="s">
        <v>7298</v>
      </c>
    </row>
    <row r="4705" spans="1:4" x14ac:dyDescent="0.25">
      <c r="A4705" s="4" t="str">
        <f>HYPERLINK("http://www.autodoc.ru/Web/price/art/KASOL10700?analog=on","KASOL10700")</f>
        <v>KASOL10700</v>
      </c>
      <c r="B4705" s="1" t="s">
        <v>7299</v>
      </c>
      <c r="C4705" s="1" t="s">
        <v>1181</v>
      </c>
      <c r="D4705" t="s">
        <v>7300</v>
      </c>
    </row>
    <row r="4706" spans="1:4" x14ac:dyDescent="0.25">
      <c r="A4706" s="4" t="str">
        <f>HYPERLINK("http://www.autodoc.ru/Web/price/art/KASOL14740L?analog=on","KASOL14740L")</f>
        <v>KASOL14740L</v>
      </c>
      <c r="B4706" s="1" t="s">
        <v>7301</v>
      </c>
      <c r="C4706" s="1" t="s">
        <v>2626</v>
      </c>
      <c r="D4706" t="s">
        <v>7302</v>
      </c>
    </row>
    <row r="4707" spans="1:4" x14ac:dyDescent="0.25">
      <c r="A4707" s="4" t="str">
        <f>HYPERLINK("http://www.autodoc.ru/Web/price/art/KASOL10740L?analog=on","KASOL10740L")</f>
        <v>KASOL10740L</v>
      </c>
      <c r="B4707" s="1" t="s">
        <v>7303</v>
      </c>
      <c r="C4707" s="1" t="s">
        <v>1181</v>
      </c>
      <c r="D4707" t="s">
        <v>7304</v>
      </c>
    </row>
    <row r="4708" spans="1:4" x14ac:dyDescent="0.25">
      <c r="A4708" s="4" t="str">
        <f>HYPERLINK("http://www.autodoc.ru/Web/price/art/KASOL14740R?analog=on","KASOL14740R")</f>
        <v>KASOL14740R</v>
      </c>
      <c r="B4708" s="1" t="s">
        <v>7305</v>
      </c>
      <c r="C4708" s="1" t="s">
        <v>2626</v>
      </c>
      <c r="D4708" t="s">
        <v>7306</v>
      </c>
    </row>
    <row r="4709" spans="1:4" x14ac:dyDescent="0.25">
      <c r="A4709" s="4" t="str">
        <f>HYPERLINK("http://www.autodoc.ru/Web/price/art/KASOL10740R?analog=on","KASOL10740R")</f>
        <v>KASOL10740R</v>
      </c>
      <c r="B4709" s="1" t="s">
        <v>7307</v>
      </c>
      <c r="C4709" s="1" t="s">
        <v>1181</v>
      </c>
      <c r="D4709" t="s">
        <v>7308</v>
      </c>
    </row>
    <row r="4710" spans="1:4" x14ac:dyDescent="0.25">
      <c r="A4710" s="4" t="str">
        <f>HYPERLINK("http://www.autodoc.ru/Web/price/art/HNAVA10910?analog=on","HNAVA10910")</f>
        <v>HNAVA10910</v>
      </c>
      <c r="B4710" s="1" t="s">
        <v>2778</v>
      </c>
      <c r="C4710" s="1" t="s">
        <v>1181</v>
      </c>
      <c r="D4710" t="s">
        <v>2779</v>
      </c>
    </row>
    <row r="4711" spans="1:4" x14ac:dyDescent="0.25">
      <c r="A4711" s="4" t="str">
        <f>HYPERLINK("http://www.autodoc.ru/Web/price/art/KASOL10910?analog=on","KASOL10910")</f>
        <v>KASOL10910</v>
      </c>
      <c r="B4711" s="1" t="s">
        <v>7309</v>
      </c>
      <c r="C4711" s="1" t="s">
        <v>1181</v>
      </c>
      <c r="D4711" t="s">
        <v>7310</v>
      </c>
    </row>
    <row r="4712" spans="1:4" x14ac:dyDescent="0.25">
      <c r="A4712" s="4" t="str">
        <f>HYPERLINK("http://www.autodoc.ru/Web/price/art/HNAVA10911?analog=on","HNAVA10911")</f>
        <v>HNAVA10911</v>
      </c>
      <c r="B4712" s="1" t="s">
        <v>2778</v>
      </c>
      <c r="C4712" s="1" t="s">
        <v>1181</v>
      </c>
      <c r="D4712" t="s">
        <v>2784</v>
      </c>
    </row>
    <row r="4713" spans="1:4" x14ac:dyDescent="0.25">
      <c r="A4713" s="4" t="str">
        <f>HYPERLINK("http://www.autodoc.ru/Web/price/art/KASOL10911?analog=on","KASOL10911")</f>
        <v>KASOL10911</v>
      </c>
      <c r="B4713" s="1" t="s">
        <v>7311</v>
      </c>
      <c r="C4713" s="1" t="s">
        <v>1181</v>
      </c>
      <c r="D4713" t="s">
        <v>7312</v>
      </c>
    </row>
    <row r="4714" spans="1:4" x14ac:dyDescent="0.25">
      <c r="A4714" s="4" t="str">
        <f>HYPERLINK("http://www.autodoc.ru/Web/price/art/KASOL10912?analog=on","KASOL10912")</f>
        <v>KASOL10912</v>
      </c>
      <c r="B4714" s="1" t="s">
        <v>7313</v>
      </c>
      <c r="C4714" s="1" t="s">
        <v>1181</v>
      </c>
      <c r="D4714" t="s">
        <v>7314</v>
      </c>
    </row>
    <row r="4715" spans="1:4" x14ac:dyDescent="0.25">
      <c r="A4715" s="4" t="str">
        <f>HYPERLINK("http://www.autodoc.ru/Web/price/art/KASOL109E0?analog=on","KASOL109E0")</f>
        <v>KASOL109E0</v>
      </c>
      <c r="B4715" s="1" t="s">
        <v>7315</v>
      </c>
      <c r="C4715" s="1" t="s">
        <v>1181</v>
      </c>
      <c r="D4715" t="s">
        <v>7316</v>
      </c>
    </row>
    <row r="4716" spans="1:4" x14ac:dyDescent="0.25">
      <c r="A4716" s="3" t="s">
        <v>7317</v>
      </c>
      <c r="B4716" s="3"/>
      <c r="C4716" s="3"/>
      <c r="D4716" s="3"/>
    </row>
    <row r="4717" spans="1:4" x14ac:dyDescent="0.25">
      <c r="A4717" s="4" t="str">
        <f>HYPERLINK("http://www.autodoc.ru/Web/price/art/KASPE05000L?analog=on","KASPE05000L")</f>
        <v>KASPE05000L</v>
      </c>
      <c r="B4717" s="1" t="s">
        <v>7318</v>
      </c>
      <c r="C4717" s="1" t="s">
        <v>1126</v>
      </c>
      <c r="D4717" t="s">
        <v>7319</v>
      </c>
    </row>
    <row r="4718" spans="1:4" x14ac:dyDescent="0.25">
      <c r="A4718" s="4" t="str">
        <f>HYPERLINK("http://www.autodoc.ru/Web/price/art/KASPE05000R?analog=on","KASPE05000R")</f>
        <v>KASPE05000R</v>
      </c>
      <c r="B4718" s="1" t="s">
        <v>7320</v>
      </c>
      <c r="C4718" s="1" t="s">
        <v>1126</v>
      </c>
      <c r="D4718" t="s">
        <v>7321</v>
      </c>
    </row>
    <row r="4719" spans="1:4" x14ac:dyDescent="0.25">
      <c r="A4719" s="4" t="str">
        <f>HYPERLINK("http://www.autodoc.ru/Web/price/art/KASPE05001L?analog=on","KASPE05001L")</f>
        <v>KASPE05001L</v>
      </c>
      <c r="B4719" s="1" t="s">
        <v>7318</v>
      </c>
      <c r="C4719" s="1" t="s">
        <v>1126</v>
      </c>
      <c r="D4719" t="s">
        <v>7322</v>
      </c>
    </row>
    <row r="4720" spans="1:4" x14ac:dyDescent="0.25">
      <c r="A4720" s="4" t="str">
        <f>HYPERLINK("http://www.autodoc.ru/Web/price/art/KASPE05001R?analog=on","KASPE05001R")</f>
        <v>KASPE05001R</v>
      </c>
      <c r="B4720" s="1" t="s">
        <v>7320</v>
      </c>
      <c r="C4720" s="1" t="s">
        <v>1126</v>
      </c>
      <c r="D4720" t="s">
        <v>7323</v>
      </c>
    </row>
    <row r="4721" spans="1:4" x14ac:dyDescent="0.25">
      <c r="A4721" s="4" t="str">
        <f>HYPERLINK("http://www.autodoc.ru/Web/price/art/KASPE05070L?analog=on","KASPE05070L")</f>
        <v>KASPE05070L</v>
      </c>
      <c r="B4721" s="1" t="s">
        <v>7324</v>
      </c>
      <c r="C4721" s="1" t="s">
        <v>1126</v>
      </c>
      <c r="D4721" t="s">
        <v>7325</v>
      </c>
    </row>
    <row r="4722" spans="1:4" x14ac:dyDescent="0.25">
      <c r="A4722" s="4" t="str">
        <f>HYPERLINK("http://www.autodoc.ru/Web/price/art/KASPE05070R?analog=on","KASPE05070R")</f>
        <v>KASPE05070R</v>
      </c>
      <c r="B4722" s="1" t="s">
        <v>7326</v>
      </c>
      <c r="C4722" s="1" t="s">
        <v>1126</v>
      </c>
      <c r="D4722" t="s">
        <v>7327</v>
      </c>
    </row>
    <row r="4723" spans="1:4" x14ac:dyDescent="0.25">
      <c r="A4723" s="4" t="str">
        <f>HYPERLINK("http://www.autodoc.ru/Web/price/art/KASPE05071L?analog=on","KASPE05071L")</f>
        <v>KASPE05071L</v>
      </c>
      <c r="B4723" s="1" t="s">
        <v>7328</v>
      </c>
      <c r="C4723" s="1" t="s">
        <v>1126</v>
      </c>
      <c r="D4723" t="s">
        <v>7329</v>
      </c>
    </row>
    <row r="4724" spans="1:4" x14ac:dyDescent="0.25">
      <c r="A4724" s="4" t="str">
        <f>HYPERLINK("http://www.autodoc.ru/Web/price/art/KASPE05071R?analog=on","KASPE05071R")</f>
        <v>KASPE05071R</v>
      </c>
      <c r="B4724" s="1" t="s">
        <v>7330</v>
      </c>
      <c r="C4724" s="1" t="s">
        <v>1126</v>
      </c>
      <c r="D4724" t="s">
        <v>7331</v>
      </c>
    </row>
    <row r="4725" spans="1:4" x14ac:dyDescent="0.25">
      <c r="A4725" s="4" t="str">
        <f>HYPERLINK("http://www.autodoc.ru/Web/price/art/KASPE05100HB?analog=on","KASPE05100HB")</f>
        <v>KASPE05100HB</v>
      </c>
      <c r="B4725" s="1" t="s">
        <v>7332</v>
      </c>
      <c r="C4725" s="1" t="s">
        <v>1126</v>
      </c>
      <c r="D4725" t="s">
        <v>7333</v>
      </c>
    </row>
    <row r="4726" spans="1:4" x14ac:dyDescent="0.25">
      <c r="A4726" s="4" t="str">
        <f>HYPERLINK("http://www.autodoc.ru/Web/price/art/KASPE05101HB?analog=on","KASPE05101HB")</f>
        <v>KASPE05101HB</v>
      </c>
      <c r="B4726" s="1" t="s">
        <v>7332</v>
      </c>
      <c r="C4726" s="1" t="s">
        <v>1126</v>
      </c>
      <c r="D4726" t="s">
        <v>7334</v>
      </c>
    </row>
    <row r="4727" spans="1:4" x14ac:dyDescent="0.25">
      <c r="A4727" s="4" t="str">
        <f>HYPERLINK("http://www.autodoc.ru/Web/price/art/KASPE05160X?analog=on","KASPE05160X")</f>
        <v>KASPE05160X</v>
      </c>
      <c r="B4727" s="1" t="s">
        <v>7335</v>
      </c>
      <c r="C4727" s="1" t="s">
        <v>1126</v>
      </c>
      <c r="D4727" t="s">
        <v>7336</v>
      </c>
    </row>
    <row r="4728" spans="1:4" x14ac:dyDescent="0.25">
      <c r="A4728" s="4" t="str">
        <f>HYPERLINK("http://www.autodoc.ru/Web/price/art/KASPE05161B?analog=on","KASPE05161B")</f>
        <v>KASPE05161B</v>
      </c>
      <c r="B4728" s="1" t="s">
        <v>7337</v>
      </c>
      <c r="C4728" s="1" t="s">
        <v>1126</v>
      </c>
      <c r="D4728" t="s">
        <v>7338</v>
      </c>
    </row>
    <row r="4729" spans="1:4" x14ac:dyDescent="0.25">
      <c r="A4729" s="4" t="str">
        <f>HYPERLINK("http://www.autodoc.ru/Web/price/art/KASPE05162?analog=on","KASPE05162")</f>
        <v>KASPE05162</v>
      </c>
      <c r="B4729" s="1" t="s">
        <v>7337</v>
      </c>
      <c r="C4729" s="1" t="s">
        <v>1126</v>
      </c>
      <c r="D4729" t="s">
        <v>7339</v>
      </c>
    </row>
    <row r="4730" spans="1:4" x14ac:dyDescent="0.25">
      <c r="A4730" s="4" t="str">
        <f>HYPERLINK("http://www.autodoc.ru/Web/price/art/KASPE05163?analog=on","KASPE05163")</f>
        <v>KASPE05163</v>
      </c>
      <c r="B4730" s="1" t="s">
        <v>7340</v>
      </c>
      <c r="C4730" s="1" t="s">
        <v>1126</v>
      </c>
      <c r="D4730" t="s">
        <v>7341</v>
      </c>
    </row>
    <row r="4731" spans="1:4" x14ac:dyDescent="0.25">
      <c r="A4731" s="4" t="str">
        <f>HYPERLINK("http://www.autodoc.ru/Web/price/art/KASPE05240?analog=on","KASPE05240")</f>
        <v>KASPE05240</v>
      </c>
      <c r="B4731" s="1" t="s">
        <v>7342</v>
      </c>
      <c r="C4731" s="1" t="s">
        <v>1126</v>
      </c>
      <c r="D4731" t="s">
        <v>7343</v>
      </c>
    </row>
    <row r="4732" spans="1:4" x14ac:dyDescent="0.25">
      <c r="A4732" s="4" t="str">
        <f>HYPERLINK("http://www.autodoc.ru/Web/price/art/KASPE05270L?analog=on","KASPE05270L")</f>
        <v>KASPE05270L</v>
      </c>
      <c r="B4732" s="1" t="s">
        <v>7344</v>
      </c>
      <c r="C4732" s="1" t="s">
        <v>1126</v>
      </c>
      <c r="D4732" t="s">
        <v>7345</v>
      </c>
    </row>
    <row r="4733" spans="1:4" x14ac:dyDescent="0.25">
      <c r="A4733" s="4" t="str">
        <f>HYPERLINK("http://www.autodoc.ru/Web/price/art/KASPE05270R?analog=on","KASPE05270R")</f>
        <v>KASPE05270R</v>
      </c>
      <c r="B4733" s="1" t="s">
        <v>7346</v>
      </c>
      <c r="C4733" s="1" t="s">
        <v>1126</v>
      </c>
      <c r="D4733" t="s">
        <v>7347</v>
      </c>
    </row>
    <row r="4734" spans="1:4" x14ac:dyDescent="0.25">
      <c r="A4734" s="4" t="str">
        <f>HYPERLINK("http://www.autodoc.ru/Web/price/art/KASPE05300L?analog=on","KASPE05300L")</f>
        <v>KASPE05300L</v>
      </c>
      <c r="B4734" s="1" t="s">
        <v>7348</v>
      </c>
      <c r="C4734" s="1" t="s">
        <v>1126</v>
      </c>
      <c r="D4734" t="s">
        <v>7349</v>
      </c>
    </row>
    <row r="4735" spans="1:4" x14ac:dyDescent="0.25">
      <c r="A4735" s="4" t="str">
        <f>HYPERLINK("http://www.autodoc.ru/Web/price/art/KASPE05300R?analog=on","KASPE05300R")</f>
        <v>KASPE05300R</v>
      </c>
      <c r="B4735" s="1" t="s">
        <v>7350</v>
      </c>
      <c r="C4735" s="1" t="s">
        <v>1126</v>
      </c>
      <c r="D4735" t="s">
        <v>7351</v>
      </c>
    </row>
    <row r="4736" spans="1:4" x14ac:dyDescent="0.25">
      <c r="A4736" s="4" t="str">
        <f>HYPERLINK("http://www.autodoc.ru/Web/price/art/KASPE05301L?analog=on","KASPE05301L")</f>
        <v>KASPE05301L</v>
      </c>
      <c r="B4736" s="1" t="s">
        <v>7348</v>
      </c>
      <c r="C4736" s="1" t="s">
        <v>1126</v>
      </c>
      <c r="D4736" t="s">
        <v>7352</v>
      </c>
    </row>
    <row r="4737" spans="1:4" x14ac:dyDescent="0.25">
      <c r="A4737" s="4" t="str">
        <f>HYPERLINK("http://www.autodoc.ru/Web/price/art/KASPE05301R?analog=on","KASPE05301R")</f>
        <v>KASPE05301R</v>
      </c>
      <c r="B4737" s="1" t="s">
        <v>7350</v>
      </c>
      <c r="C4737" s="1" t="s">
        <v>1126</v>
      </c>
      <c r="D4737" t="s">
        <v>7353</v>
      </c>
    </row>
    <row r="4738" spans="1:4" x14ac:dyDescent="0.25">
      <c r="A4738" s="4" t="str">
        <f>HYPERLINK("http://www.autodoc.ru/Web/price/art/KASPE05330?analog=on","KASPE05330")</f>
        <v>KASPE05330</v>
      </c>
      <c r="B4738" s="1" t="s">
        <v>7354</v>
      </c>
      <c r="C4738" s="1" t="s">
        <v>1126</v>
      </c>
      <c r="D4738" t="s">
        <v>7355</v>
      </c>
    </row>
    <row r="4739" spans="1:4" x14ac:dyDescent="0.25">
      <c r="A4739" s="4" t="str">
        <f>HYPERLINK("http://www.autodoc.ru/Web/price/art/KASPE05380?analog=on","KASPE05380")</f>
        <v>KASPE05380</v>
      </c>
      <c r="B4739" s="1" t="s">
        <v>7356</v>
      </c>
      <c r="C4739" s="1" t="s">
        <v>1126</v>
      </c>
      <c r="D4739" t="s">
        <v>7357</v>
      </c>
    </row>
    <row r="4740" spans="1:4" x14ac:dyDescent="0.25">
      <c r="A4740" s="4" t="str">
        <f>HYPERLINK("http://www.autodoc.ru/Web/price/art/KASPE05450L?analog=on","KASPE05450L")</f>
        <v>KASPE05450L</v>
      </c>
      <c r="B4740" s="1" t="s">
        <v>7358</v>
      </c>
      <c r="C4740" s="1" t="s">
        <v>1126</v>
      </c>
      <c r="D4740" t="s">
        <v>7359</v>
      </c>
    </row>
    <row r="4741" spans="1:4" x14ac:dyDescent="0.25">
      <c r="A4741" s="4" t="str">
        <f>HYPERLINK("http://www.autodoc.ru/Web/price/art/KASPE05450R?analog=on","KASPE05450R")</f>
        <v>KASPE05450R</v>
      </c>
      <c r="B4741" s="1" t="s">
        <v>7360</v>
      </c>
      <c r="C4741" s="1" t="s">
        <v>1126</v>
      </c>
      <c r="D4741" t="s">
        <v>7361</v>
      </c>
    </row>
    <row r="4742" spans="1:4" x14ac:dyDescent="0.25">
      <c r="A4742" s="4" t="str">
        <f>HYPERLINK("http://www.autodoc.ru/Web/price/art/KASPE05451L?analog=on","KASPE05451L")</f>
        <v>KASPE05451L</v>
      </c>
      <c r="B4742" s="1" t="s">
        <v>7362</v>
      </c>
      <c r="C4742" s="1" t="s">
        <v>1126</v>
      </c>
      <c r="D4742" t="s">
        <v>7363</v>
      </c>
    </row>
    <row r="4743" spans="1:4" x14ac:dyDescent="0.25">
      <c r="A4743" s="4" t="str">
        <f>HYPERLINK("http://www.autodoc.ru/Web/price/art/KASPE05451R?analog=on","KASPE05451R")</f>
        <v>KASPE05451R</v>
      </c>
      <c r="B4743" s="1" t="s">
        <v>7364</v>
      </c>
      <c r="C4743" s="1" t="s">
        <v>1126</v>
      </c>
      <c r="D4743" t="s">
        <v>7365</v>
      </c>
    </row>
    <row r="4744" spans="1:4" x14ac:dyDescent="0.25">
      <c r="A4744" s="4" t="str">
        <f>HYPERLINK("http://www.autodoc.ru/Web/price/art/KASPE05640X?analog=on","KASPE05640X")</f>
        <v>KASPE05640X</v>
      </c>
      <c r="B4744" s="1" t="s">
        <v>7366</v>
      </c>
      <c r="C4744" s="1" t="s">
        <v>1126</v>
      </c>
      <c r="D4744" t="s">
        <v>7367</v>
      </c>
    </row>
    <row r="4745" spans="1:4" x14ac:dyDescent="0.25">
      <c r="A4745" s="4" t="str">
        <f>HYPERLINK("http://www.autodoc.ru/Web/price/art/KASPE05641?analog=on","KASPE05641")</f>
        <v>KASPE05641</v>
      </c>
      <c r="B4745" s="1" t="s">
        <v>7368</v>
      </c>
      <c r="C4745" s="1" t="s">
        <v>1126</v>
      </c>
      <c r="D4745" t="s">
        <v>7369</v>
      </c>
    </row>
    <row r="4746" spans="1:4" x14ac:dyDescent="0.25">
      <c r="A4746" s="4" t="str">
        <f>HYPERLINK("http://www.autodoc.ru/Web/price/art/KASPE05642?analog=on","KASPE05642")</f>
        <v>KASPE05642</v>
      </c>
      <c r="B4746" s="1" t="s">
        <v>7368</v>
      </c>
      <c r="C4746" s="1" t="s">
        <v>1126</v>
      </c>
      <c r="D4746" t="s">
        <v>7370</v>
      </c>
    </row>
    <row r="4747" spans="1:4" x14ac:dyDescent="0.25">
      <c r="A4747" s="4" t="str">
        <f>HYPERLINK("http://www.autodoc.ru/Web/price/art/KASPE05740L?analog=on","KASPE05740L")</f>
        <v>KASPE05740L</v>
      </c>
      <c r="B4747" s="1" t="s">
        <v>7371</v>
      </c>
      <c r="C4747" s="1" t="s">
        <v>1126</v>
      </c>
      <c r="D4747" t="s">
        <v>7372</v>
      </c>
    </row>
    <row r="4748" spans="1:4" x14ac:dyDescent="0.25">
      <c r="A4748" s="4" t="str">
        <f>HYPERLINK("http://www.autodoc.ru/Web/price/art/KASPE05740R?analog=on","KASPE05740R")</f>
        <v>KASPE05740R</v>
      </c>
      <c r="B4748" s="1" t="s">
        <v>7373</v>
      </c>
      <c r="C4748" s="1" t="s">
        <v>1126</v>
      </c>
      <c r="D4748" t="s">
        <v>7374</v>
      </c>
    </row>
    <row r="4749" spans="1:4" x14ac:dyDescent="0.25">
      <c r="A4749" s="4" t="str">
        <f>HYPERLINK("http://www.autodoc.ru/Web/price/art/KASPE05741L?analog=on","KASPE05741L")</f>
        <v>KASPE05741L</v>
      </c>
      <c r="B4749" s="1" t="s">
        <v>7371</v>
      </c>
      <c r="C4749" s="1" t="s">
        <v>1126</v>
      </c>
      <c r="D4749" t="s">
        <v>7375</v>
      </c>
    </row>
    <row r="4750" spans="1:4" x14ac:dyDescent="0.25">
      <c r="A4750" s="4" t="str">
        <f>HYPERLINK("http://www.autodoc.ru/Web/price/art/KASPE05741R?analog=on","KASPE05741R")</f>
        <v>KASPE05741R</v>
      </c>
      <c r="B4750" s="1" t="s">
        <v>7373</v>
      </c>
      <c r="C4750" s="1" t="s">
        <v>1126</v>
      </c>
      <c r="D4750" t="s">
        <v>7376</v>
      </c>
    </row>
    <row r="4751" spans="1:4" x14ac:dyDescent="0.25">
      <c r="A4751" s="4" t="str">
        <f>HYPERLINK("http://www.autodoc.ru/Web/price/art/KASPE05910?analog=on","KASPE05910")</f>
        <v>KASPE05910</v>
      </c>
      <c r="B4751" s="1" t="s">
        <v>6986</v>
      </c>
      <c r="C4751" s="1" t="s">
        <v>1126</v>
      </c>
      <c r="D4751" t="s">
        <v>6987</v>
      </c>
    </row>
    <row r="4752" spans="1:4" x14ac:dyDescent="0.25">
      <c r="A4752" s="4" t="str">
        <f>HYPERLINK("http://www.autodoc.ru/Web/price/art/KASPE059A0L?analog=on","KASPE059A0L")</f>
        <v>KASPE059A0L</v>
      </c>
      <c r="B4752" s="1" t="s">
        <v>7377</v>
      </c>
      <c r="C4752" s="1" t="s">
        <v>1126</v>
      </c>
      <c r="D4752" t="s">
        <v>7378</v>
      </c>
    </row>
    <row r="4753" spans="1:4" x14ac:dyDescent="0.25">
      <c r="A4753" s="4" t="str">
        <f>HYPERLINK("http://www.autodoc.ru/Web/price/art/KASPE059A0R?analog=on","KASPE059A0R")</f>
        <v>KASPE059A0R</v>
      </c>
      <c r="B4753" s="1" t="s">
        <v>7379</v>
      </c>
      <c r="C4753" s="1" t="s">
        <v>1126</v>
      </c>
      <c r="D4753" t="s">
        <v>7380</v>
      </c>
    </row>
    <row r="4754" spans="1:4" x14ac:dyDescent="0.25">
      <c r="A4754" s="4" t="str">
        <f>HYPERLINK("http://www.autodoc.ru/Web/price/art/KASPE05911?analog=on","KASPE05911")</f>
        <v>KASPE05911</v>
      </c>
      <c r="B4754" s="1" t="s">
        <v>7381</v>
      </c>
      <c r="C4754" s="1" t="s">
        <v>1126</v>
      </c>
      <c r="D4754" t="s">
        <v>7382</v>
      </c>
    </row>
    <row r="4755" spans="1:4" x14ac:dyDescent="0.25">
      <c r="A4755" s="4" t="str">
        <f>HYPERLINK("http://www.autodoc.ru/Web/price/art/KASPE05912?analog=on","KASPE05912")</f>
        <v>KASPE05912</v>
      </c>
      <c r="B4755" s="1" t="s">
        <v>7383</v>
      </c>
      <c r="C4755" s="1" t="s">
        <v>1126</v>
      </c>
      <c r="D4755" t="s">
        <v>7384</v>
      </c>
    </row>
    <row r="4756" spans="1:4" x14ac:dyDescent="0.25">
      <c r="A4756" s="4" t="str">
        <f>HYPERLINK("http://www.autodoc.ru/Web/price/art/KASPE05930?analog=on","KASPE05930")</f>
        <v>KASPE05930</v>
      </c>
      <c r="B4756" s="1" t="s">
        <v>7385</v>
      </c>
      <c r="C4756" s="1" t="s">
        <v>1126</v>
      </c>
      <c r="D4756" t="s">
        <v>7386</v>
      </c>
    </row>
    <row r="4757" spans="1:4" x14ac:dyDescent="0.25">
      <c r="A4757" s="4" t="str">
        <f>HYPERLINK("http://www.autodoc.ru/Web/price/art/KASPE05940?analog=on","KASPE05940")</f>
        <v>KASPE05940</v>
      </c>
      <c r="B4757" s="1" t="s">
        <v>7387</v>
      </c>
      <c r="C4757" s="1" t="s">
        <v>1126</v>
      </c>
      <c r="D4757" t="s">
        <v>7388</v>
      </c>
    </row>
    <row r="4758" spans="1:4" x14ac:dyDescent="0.25">
      <c r="A4758" s="3" t="s">
        <v>7389</v>
      </c>
      <c r="B4758" s="3"/>
      <c r="C4758" s="3"/>
      <c r="D4758" s="3"/>
    </row>
    <row r="4759" spans="1:4" x14ac:dyDescent="0.25">
      <c r="A4759" s="4" t="str">
        <f>HYPERLINK("http://www.autodoc.ru/Web/price/art/KASPR98000L?analog=on","KASPR98000L")</f>
        <v>KASPR98000L</v>
      </c>
      <c r="B4759" s="1" t="s">
        <v>7390</v>
      </c>
      <c r="C4759" s="1" t="s">
        <v>1279</v>
      </c>
      <c r="D4759" t="s">
        <v>7391</v>
      </c>
    </row>
    <row r="4760" spans="1:4" x14ac:dyDescent="0.25">
      <c r="A4760" s="4" t="str">
        <f>HYPERLINK("http://www.autodoc.ru/Web/price/art/KASPR98000R?analog=on","KASPR98000R")</f>
        <v>KASPR98000R</v>
      </c>
      <c r="B4760" s="1" t="s">
        <v>7392</v>
      </c>
      <c r="C4760" s="1" t="s">
        <v>1279</v>
      </c>
      <c r="D4760" t="s">
        <v>7393</v>
      </c>
    </row>
    <row r="4761" spans="1:4" x14ac:dyDescent="0.25">
      <c r="A4761" s="4" t="str">
        <f>HYPERLINK("http://www.autodoc.ru/Web/price/art/KASPR98030L?analog=on","KASPR98030L")</f>
        <v>KASPR98030L</v>
      </c>
      <c r="B4761" s="1" t="s">
        <v>7394</v>
      </c>
      <c r="C4761" s="1" t="s">
        <v>1279</v>
      </c>
      <c r="D4761" t="s">
        <v>7395</v>
      </c>
    </row>
    <row r="4762" spans="1:4" x14ac:dyDescent="0.25">
      <c r="A4762" s="4" t="str">
        <f>HYPERLINK("http://www.autodoc.ru/Web/price/art/KASPR98030R?analog=on","KASPR98030R")</f>
        <v>KASPR98030R</v>
      </c>
      <c r="B4762" s="1" t="s">
        <v>7396</v>
      </c>
      <c r="C4762" s="1" t="s">
        <v>1279</v>
      </c>
      <c r="D4762" t="s">
        <v>7397</v>
      </c>
    </row>
    <row r="4763" spans="1:4" x14ac:dyDescent="0.25">
      <c r="A4763" s="4" t="str">
        <f>HYPERLINK("http://www.autodoc.ru/Web/price/art/KASPR95270L?analog=on","KASPR95270L")</f>
        <v>KASPR95270L</v>
      </c>
      <c r="B4763" s="1" t="s">
        <v>7398</v>
      </c>
      <c r="C4763" s="1" t="s">
        <v>1273</v>
      </c>
      <c r="D4763" t="s">
        <v>7399</v>
      </c>
    </row>
    <row r="4764" spans="1:4" x14ac:dyDescent="0.25">
      <c r="A4764" s="4" t="str">
        <f>HYPERLINK("http://www.autodoc.ru/Web/price/art/KASPR95270R?analog=on","KASPR95270R")</f>
        <v>KASPR95270R</v>
      </c>
      <c r="B4764" s="1" t="s">
        <v>7400</v>
      </c>
      <c r="C4764" s="1" t="s">
        <v>1273</v>
      </c>
      <c r="D4764" t="s">
        <v>7401</v>
      </c>
    </row>
    <row r="4765" spans="1:4" x14ac:dyDescent="0.25">
      <c r="A4765" s="4" t="str">
        <f>HYPERLINK("http://www.autodoc.ru/Web/price/art/KASPR95330?analog=on","KASPR95330")</f>
        <v>KASPR95330</v>
      </c>
      <c r="B4765" s="1" t="s">
        <v>7402</v>
      </c>
      <c r="C4765" s="1" t="s">
        <v>1273</v>
      </c>
      <c r="D4765" t="s">
        <v>7403</v>
      </c>
    </row>
    <row r="4766" spans="1:4" x14ac:dyDescent="0.25">
      <c r="A4766" s="4" t="str">
        <f>HYPERLINK("http://www.autodoc.ru/Web/price/art/KASPR95810Z?analog=on","KASPR95810Z")</f>
        <v>KASPR95810Z</v>
      </c>
      <c r="B4766" s="1" t="s">
        <v>7404</v>
      </c>
      <c r="C4766" s="1" t="s">
        <v>1273</v>
      </c>
      <c r="D4766" t="s">
        <v>7405</v>
      </c>
    </row>
    <row r="4767" spans="1:4" x14ac:dyDescent="0.25">
      <c r="A4767" s="4" t="str">
        <f>HYPERLINK("http://www.autodoc.ru/Web/price/art/KASPR94912?analog=on","KASPR94912")</f>
        <v>KASPR94912</v>
      </c>
      <c r="B4767" s="1" t="s">
        <v>7406</v>
      </c>
      <c r="C4767" s="1" t="s">
        <v>7407</v>
      </c>
      <c r="D4767" t="s">
        <v>7408</v>
      </c>
    </row>
    <row r="4768" spans="1:4" x14ac:dyDescent="0.25">
      <c r="A4768" s="4" t="str">
        <f>HYPERLINK("http://www.autodoc.ru/Web/price/art/HNTUN04931?analog=on","HNTUN04931")</f>
        <v>HNTUN04931</v>
      </c>
      <c r="B4768" s="1" t="s">
        <v>5025</v>
      </c>
      <c r="C4768" s="1" t="s">
        <v>92</v>
      </c>
      <c r="D4768" t="s">
        <v>5026</v>
      </c>
    </row>
    <row r="4769" spans="1:4" x14ac:dyDescent="0.25">
      <c r="A4769" s="4" t="str">
        <f>HYPERLINK("http://www.autodoc.ru/Web/price/art/KASPR95940?analog=on","KASPR95940")</f>
        <v>KASPR95940</v>
      </c>
      <c r="B4769" s="1" t="s">
        <v>7409</v>
      </c>
      <c r="C4769" s="1" t="s">
        <v>1273</v>
      </c>
      <c r="D4769" t="s">
        <v>7410</v>
      </c>
    </row>
    <row r="4770" spans="1:4" x14ac:dyDescent="0.25">
      <c r="A4770" s="3" t="s">
        <v>7411</v>
      </c>
      <c r="B4770" s="3"/>
      <c r="C4770" s="3"/>
      <c r="D4770" s="3"/>
    </row>
    <row r="4771" spans="1:4" x14ac:dyDescent="0.25">
      <c r="A4771" s="4" t="str">
        <f>HYPERLINK("http://www.autodoc.ru/Web/price/art/KASPR10000HN?analog=on","KASPR10000HN")</f>
        <v>KASPR10000HN</v>
      </c>
      <c r="B4771" s="1" t="s">
        <v>7412</v>
      </c>
      <c r="C4771" s="1" t="s">
        <v>1181</v>
      </c>
      <c r="D4771" t="s">
        <v>7413</v>
      </c>
    </row>
    <row r="4772" spans="1:4" x14ac:dyDescent="0.25">
      <c r="A4772" s="4" t="str">
        <f>HYPERLINK("http://www.autodoc.ru/Web/price/art/KASPR10000BN?analog=on","KASPR10000BN")</f>
        <v>KASPR10000BN</v>
      </c>
      <c r="B4772" s="1" t="s">
        <v>7412</v>
      </c>
      <c r="C4772" s="1" t="s">
        <v>1181</v>
      </c>
      <c r="D4772" t="s">
        <v>7414</v>
      </c>
    </row>
    <row r="4773" spans="1:4" x14ac:dyDescent="0.25">
      <c r="A4773" s="4" t="str">
        <f>HYPERLINK("http://www.autodoc.ru/Web/price/art/KASPR10001L?analog=on","KASPR10001L")</f>
        <v>KASPR10001L</v>
      </c>
      <c r="B4773" s="1" t="s">
        <v>7415</v>
      </c>
      <c r="C4773" s="1" t="s">
        <v>1181</v>
      </c>
      <c r="D4773" t="s">
        <v>7416</v>
      </c>
    </row>
    <row r="4774" spans="1:4" x14ac:dyDescent="0.25">
      <c r="A4774" s="4" t="str">
        <f>HYPERLINK("http://www.autodoc.ru/Web/price/art/KASPR10001R?analog=on","KASPR10001R")</f>
        <v>KASPR10001R</v>
      </c>
      <c r="B4774" s="1" t="s">
        <v>7417</v>
      </c>
      <c r="C4774" s="1" t="s">
        <v>1181</v>
      </c>
      <c r="D4774" t="s">
        <v>7418</v>
      </c>
    </row>
    <row r="4775" spans="1:4" x14ac:dyDescent="0.25">
      <c r="A4775" s="4" t="str">
        <f>HYPERLINK("http://www.autodoc.ru/Web/price/art/KASPR10002L?analog=on","KASPR10002L")</f>
        <v>KASPR10002L</v>
      </c>
      <c r="B4775" s="1" t="s">
        <v>7415</v>
      </c>
      <c r="C4775" s="1" t="s">
        <v>1181</v>
      </c>
      <c r="D4775" t="s">
        <v>7419</v>
      </c>
    </row>
    <row r="4776" spans="1:4" x14ac:dyDescent="0.25">
      <c r="A4776" s="4" t="str">
        <f>HYPERLINK("http://www.autodoc.ru/Web/price/art/KASPR10002R?analog=on","KASPR10002R")</f>
        <v>KASPR10002R</v>
      </c>
      <c r="B4776" s="1" t="s">
        <v>7417</v>
      </c>
      <c r="C4776" s="1" t="s">
        <v>1181</v>
      </c>
      <c r="D4776" t="s">
        <v>7420</v>
      </c>
    </row>
    <row r="4777" spans="1:4" x14ac:dyDescent="0.25">
      <c r="A4777" s="4" t="str">
        <f>HYPERLINK("http://www.autodoc.ru/Web/price/art/KASPR10003L?analog=on","KASPR10003L")</f>
        <v>KASPR10003L</v>
      </c>
      <c r="B4777" s="1" t="s">
        <v>7421</v>
      </c>
      <c r="C4777" s="1" t="s">
        <v>1181</v>
      </c>
      <c r="D4777" t="s">
        <v>7422</v>
      </c>
    </row>
    <row r="4778" spans="1:4" x14ac:dyDescent="0.25">
      <c r="A4778" s="4" t="str">
        <f>HYPERLINK("http://www.autodoc.ru/Web/price/art/KASPR10003R?analog=on","KASPR10003R")</f>
        <v>KASPR10003R</v>
      </c>
      <c r="B4778" s="1" t="s">
        <v>7423</v>
      </c>
      <c r="C4778" s="1" t="s">
        <v>1181</v>
      </c>
      <c r="D4778" t="s">
        <v>7424</v>
      </c>
    </row>
    <row r="4779" spans="1:4" x14ac:dyDescent="0.25">
      <c r="A4779" s="4" t="str">
        <f>HYPERLINK("http://www.autodoc.ru/Web/price/art/KASPR10004L?analog=on","KASPR10004L")</f>
        <v>KASPR10004L</v>
      </c>
      <c r="B4779" s="1" t="s">
        <v>7421</v>
      </c>
      <c r="C4779" s="1" t="s">
        <v>1181</v>
      </c>
      <c r="D4779" t="s">
        <v>7425</v>
      </c>
    </row>
    <row r="4780" spans="1:4" x14ac:dyDescent="0.25">
      <c r="A4780" s="4" t="str">
        <f>HYPERLINK("http://www.autodoc.ru/Web/price/art/KASPR10004R?analog=on","KASPR10004R")</f>
        <v>KASPR10004R</v>
      </c>
      <c r="B4780" s="1" t="s">
        <v>7423</v>
      </c>
      <c r="C4780" s="1" t="s">
        <v>1181</v>
      </c>
      <c r="D4780" t="s">
        <v>7426</v>
      </c>
    </row>
    <row r="4781" spans="1:4" x14ac:dyDescent="0.25">
      <c r="A4781" s="4" t="str">
        <f>HYPERLINK("http://www.autodoc.ru/Web/price/art/KASPR10020R?analog=on","KASPR10020R")</f>
        <v>KASPR10020R</v>
      </c>
      <c r="C4781" s="1" t="s">
        <v>1181</v>
      </c>
      <c r="D4781" t="s">
        <v>7427</v>
      </c>
    </row>
    <row r="4782" spans="1:4" x14ac:dyDescent="0.25">
      <c r="A4782" s="4" t="str">
        <f>HYPERLINK("http://www.autodoc.ru/Web/price/art/KASPR10070L?analog=on","KASPR10070L")</f>
        <v>KASPR10070L</v>
      </c>
      <c r="B4782" s="1" t="s">
        <v>7428</v>
      </c>
      <c r="C4782" s="1" t="s">
        <v>1181</v>
      </c>
      <c r="D4782" t="s">
        <v>7429</v>
      </c>
    </row>
    <row r="4783" spans="1:4" x14ac:dyDescent="0.25">
      <c r="A4783" s="4" t="str">
        <f>HYPERLINK("http://www.autodoc.ru/Web/price/art/KASPR10070R?analog=on","KASPR10070R")</f>
        <v>KASPR10070R</v>
      </c>
      <c r="B4783" s="1" t="s">
        <v>7430</v>
      </c>
      <c r="C4783" s="1" t="s">
        <v>1181</v>
      </c>
      <c r="D4783" t="s">
        <v>7431</v>
      </c>
    </row>
    <row r="4784" spans="1:4" x14ac:dyDescent="0.25">
      <c r="A4784" s="4" t="str">
        <f>HYPERLINK("http://www.autodoc.ru/Web/price/art/KASPR10071L?analog=on","KASPR10071L")</f>
        <v>KASPR10071L</v>
      </c>
      <c r="B4784" s="1" t="s">
        <v>7432</v>
      </c>
      <c r="C4784" s="1" t="s">
        <v>1181</v>
      </c>
      <c r="D4784" t="s">
        <v>7433</v>
      </c>
    </row>
    <row r="4785" spans="1:4" x14ac:dyDescent="0.25">
      <c r="A4785" s="4" t="str">
        <f>HYPERLINK("http://www.autodoc.ru/Web/price/art/KASPR10071R?analog=on","KASPR10071R")</f>
        <v>KASPR10071R</v>
      </c>
      <c r="B4785" s="1" t="s">
        <v>7434</v>
      </c>
      <c r="C4785" s="1" t="s">
        <v>1181</v>
      </c>
      <c r="D4785" t="s">
        <v>7435</v>
      </c>
    </row>
    <row r="4786" spans="1:4" x14ac:dyDescent="0.25">
      <c r="A4786" s="4" t="str">
        <f>HYPERLINK("http://www.autodoc.ru/Web/price/art/KASPR10073N?analog=on","KASPR10073N")</f>
        <v>KASPR10073N</v>
      </c>
      <c r="C4786" s="1" t="s">
        <v>1181</v>
      </c>
      <c r="D4786" t="s">
        <v>7436</v>
      </c>
    </row>
    <row r="4787" spans="1:4" x14ac:dyDescent="0.25">
      <c r="A4787" s="4" t="str">
        <f>HYPERLINK("http://www.autodoc.ru/Web/price/art/KASPR10074N?analog=on","KASPR10074N")</f>
        <v>KASPR10074N</v>
      </c>
      <c r="B4787" s="1" t="s">
        <v>7437</v>
      </c>
      <c r="C4787" s="1" t="s">
        <v>1181</v>
      </c>
      <c r="D4787" t="s">
        <v>7438</v>
      </c>
    </row>
    <row r="4788" spans="1:4" x14ac:dyDescent="0.25">
      <c r="A4788" s="4" t="str">
        <f>HYPERLINK("http://www.autodoc.ru/Web/price/art/KASPR10100TG?analog=on","KASPR10100TG")</f>
        <v>KASPR10100TG</v>
      </c>
      <c r="B4788" s="1" t="s">
        <v>7439</v>
      </c>
      <c r="C4788" s="1" t="s">
        <v>1181</v>
      </c>
      <c r="D4788" t="s">
        <v>7440</v>
      </c>
    </row>
    <row r="4789" spans="1:4" x14ac:dyDescent="0.25">
      <c r="A4789" s="4" t="str">
        <f>HYPERLINK("http://www.autodoc.ru/Web/price/art/KASPR10101?analog=on","KASPR10101")</f>
        <v>KASPR10101</v>
      </c>
      <c r="B4789" s="1" t="s">
        <v>7439</v>
      </c>
      <c r="C4789" s="1" t="s">
        <v>1181</v>
      </c>
      <c r="D4789" t="s">
        <v>7441</v>
      </c>
    </row>
    <row r="4790" spans="1:4" x14ac:dyDescent="0.25">
      <c r="A4790" s="4" t="str">
        <f>HYPERLINK("http://www.autodoc.ru/Web/price/art/KASPR10160?analog=on","KASPR10160")</f>
        <v>KASPR10160</v>
      </c>
      <c r="B4790" s="1" t="s">
        <v>7442</v>
      </c>
      <c r="C4790" s="1" t="s">
        <v>1181</v>
      </c>
      <c r="D4790" t="s">
        <v>7443</v>
      </c>
    </row>
    <row r="4791" spans="1:4" x14ac:dyDescent="0.25">
      <c r="A4791" s="4" t="str">
        <f>HYPERLINK("http://www.autodoc.ru/Web/price/art/KASPR10161?analog=on","KASPR10161")</f>
        <v>KASPR10161</v>
      </c>
      <c r="B4791" s="1" t="s">
        <v>7444</v>
      </c>
      <c r="C4791" s="1" t="s">
        <v>1181</v>
      </c>
      <c r="D4791" t="s">
        <v>7445</v>
      </c>
    </row>
    <row r="4792" spans="1:4" x14ac:dyDescent="0.25">
      <c r="A4792" s="4" t="str">
        <f>HYPERLINK("http://www.autodoc.ru/Web/price/art/KASPR10170HL?analog=on","KASPR10170HL")</f>
        <v>KASPR10170HL</v>
      </c>
      <c r="B4792" s="1" t="s">
        <v>7446</v>
      </c>
      <c r="C4792" s="1" t="s">
        <v>1181</v>
      </c>
      <c r="D4792" t="s">
        <v>7447</v>
      </c>
    </row>
    <row r="4793" spans="1:4" x14ac:dyDescent="0.25">
      <c r="A4793" s="4" t="str">
        <f>HYPERLINK("http://www.autodoc.ru/Web/price/art/KASPR10170HR?analog=on","KASPR10170HR")</f>
        <v>KASPR10170HR</v>
      </c>
      <c r="B4793" s="1" t="s">
        <v>7448</v>
      </c>
      <c r="C4793" s="1" t="s">
        <v>1181</v>
      </c>
      <c r="D4793" t="s">
        <v>7449</v>
      </c>
    </row>
    <row r="4794" spans="1:4" x14ac:dyDescent="0.25">
      <c r="A4794" s="4" t="str">
        <f>HYPERLINK("http://www.autodoc.ru/Web/price/art/KASPR10171HL?analog=on","KASPR10171HL")</f>
        <v>KASPR10171HL</v>
      </c>
      <c r="B4794" s="1" t="s">
        <v>7446</v>
      </c>
      <c r="C4794" s="1" t="s">
        <v>1181</v>
      </c>
      <c r="D4794" t="s">
        <v>7450</v>
      </c>
    </row>
    <row r="4795" spans="1:4" x14ac:dyDescent="0.25">
      <c r="A4795" s="4" t="str">
        <f>HYPERLINK("http://www.autodoc.ru/Web/price/art/KASPR10171HR?analog=on","KASPR10171HR")</f>
        <v>KASPR10171HR</v>
      </c>
      <c r="B4795" s="1" t="s">
        <v>7448</v>
      </c>
      <c r="C4795" s="1" t="s">
        <v>1181</v>
      </c>
      <c r="D4795" t="s">
        <v>7451</v>
      </c>
    </row>
    <row r="4796" spans="1:4" x14ac:dyDescent="0.25">
      <c r="A4796" s="4" t="str">
        <f>HYPERLINK("http://www.autodoc.ru/Web/price/art/KASPR10190?analog=on","KASPR10190")</f>
        <v>KASPR10190</v>
      </c>
      <c r="B4796" s="1" t="s">
        <v>7452</v>
      </c>
      <c r="C4796" s="1" t="s">
        <v>1181</v>
      </c>
      <c r="D4796" t="s">
        <v>7453</v>
      </c>
    </row>
    <row r="4797" spans="1:4" x14ac:dyDescent="0.25">
      <c r="A4797" s="4" t="str">
        <f>HYPERLINK("http://www.autodoc.ru/Web/price/art/KASPR10191?analog=on","KASPR10191")</f>
        <v>KASPR10191</v>
      </c>
      <c r="B4797" s="1" t="s">
        <v>7454</v>
      </c>
      <c r="C4797" s="1" t="s">
        <v>1181</v>
      </c>
      <c r="D4797" t="s">
        <v>7455</v>
      </c>
    </row>
    <row r="4798" spans="1:4" x14ac:dyDescent="0.25">
      <c r="A4798" s="4" t="str">
        <f>HYPERLINK("http://www.autodoc.ru/Web/price/art/KASPR10220TG?analog=on","KASPR10220TG")</f>
        <v>KASPR10220TG</v>
      </c>
      <c r="B4798" s="1" t="s">
        <v>7456</v>
      </c>
      <c r="C4798" s="1" t="s">
        <v>1181</v>
      </c>
      <c r="D4798" t="s">
        <v>7457</v>
      </c>
    </row>
    <row r="4799" spans="1:4" x14ac:dyDescent="0.25">
      <c r="A4799" s="4" t="str">
        <f>HYPERLINK("http://www.autodoc.ru/Web/price/art/KASPR10221?analog=on","KASPR10221")</f>
        <v>KASPR10221</v>
      </c>
      <c r="B4799" s="1" t="s">
        <v>7456</v>
      </c>
      <c r="C4799" s="1" t="s">
        <v>1181</v>
      </c>
      <c r="D4799" t="s">
        <v>7458</v>
      </c>
    </row>
    <row r="4800" spans="1:4" x14ac:dyDescent="0.25">
      <c r="A4800" s="4" t="str">
        <f>HYPERLINK("http://www.autodoc.ru/Web/price/art/KASPR10240?analog=on","KASPR10240")</f>
        <v>KASPR10240</v>
      </c>
      <c r="B4800" s="1" t="s">
        <v>7459</v>
      </c>
      <c r="C4800" s="1" t="s">
        <v>1181</v>
      </c>
      <c r="D4800" t="s">
        <v>7460</v>
      </c>
    </row>
    <row r="4801" spans="1:4" x14ac:dyDescent="0.25">
      <c r="A4801" s="4" t="str">
        <f>HYPERLINK("http://www.autodoc.ru/Web/price/art/KASPR10241?analog=on","KASPR10241")</f>
        <v>KASPR10241</v>
      </c>
      <c r="B4801" s="1" t="s">
        <v>7459</v>
      </c>
      <c r="C4801" s="1" t="s">
        <v>1181</v>
      </c>
      <c r="D4801" t="s">
        <v>7461</v>
      </c>
    </row>
    <row r="4802" spans="1:4" x14ac:dyDescent="0.25">
      <c r="A4802" s="4" t="str">
        <f>HYPERLINK("http://www.autodoc.ru/Web/price/art/KASPR10270L?analog=on","KASPR10270L")</f>
        <v>KASPR10270L</v>
      </c>
      <c r="B4802" s="1" t="s">
        <v>7462</v>
      </c>
      <c r="C4802" s="1" t="s">
        <v>1181</v>
      </c>
      <c r="D4802" t="s">
        <v>7399</v>
      </c>
    </row>
    <row r="4803" spans="1:4" x14ac:dyDescent="0.25">
      <c r="A4803" s="4" t="str">
        <f>HYPERLINK("http://www.autodoc.ru/Web/price/art/KASPR10270R?analog=on","KASPR10270R")</f>
        <v>KASPR10270R</v>
      </c>
      <c r="B4803" s="1" t="s">
        <v>7463</v>
      </c>
      <c r="C4803" s="1" t="s">
        <v>1181</v>
      </c>
      <c r="D4803" t="s">
        <v>7401</v>
      </c>
    </row>
    <row r="4804" spans="1:4" x14ac:dyDescent="0.25">
      <c r="A4804" s="4" t="str">
        <f>HYPERLINK("http://www.autodoc.ru/Web/price/art/KASPR10290L?analog=on","KASPR10290L")</f>
        <v>KASPR10290L</v>
      </c>
      <c r="B4804" s="1" t="s">
        <v>7464</v>
      </c>
      <c r="C4804" s="1" t="s">
        <v>1181</v>
      </c>
      <c r="D4804" t="s">
        <v>7465</v>
      </c>
    </row>
    <row r="4805" spans="1:4" x14ac:dyDescent="0.25">
      <c r="A4805" s="4" t="str">
        <f>HYPERLINK("http://www.autodoc.ru/Web/price/art/KASPR10290R?analog=on","KASPR10290R")</f>
        <v>KASPR10290R</v>
      </c>
      <c r="B4805" s="1" t="s">
        <v>7466</v>
      </c>
      <c r="C4805" s="1" t="s">
        <v>1181</v>
      </c>
      <c r="D4805" t="s">
        <v>7467</v>
      </c>
    </row>
    <row r="4806" spans="1:4" x14ac:dyDescent="0.25">
      <c r="A4806" s="4" t="str">
        <f>HYPERLINK("http://www.autodoc.ru/Web/price/art/KASPR10300L?analog=on","KASPR10300L")</f>
        <v>KASPR10300L</v>
      </c>
      <c r="B4806" s="1" t="s">
        <v>7468</v>
      </c>
      <c r="C4806" s="1" t="s">
        <v>1181</v>
      </c>
      <c r="D4806" t="s">
        <v>7469</v>
      </c>
    </row>
    <row r="4807" spans="1:4" x14ac:dyDescent="0.25">
      <c r="A4807" s="4" t="str">
        <f>HYPERLINK("http://www.autodoc.ru/Web/price/art/KASPR10300R?analog=on","KASPR10300R")</f>
        <v>KASPR10300R</v>
      </c>
      <c r="B4807" s="1" t="s">
        <v>7470</v>
      </c>
      <c r="C4807" s="1" t="s">
        <v>1181</v>
      </c>
      <c r="D4807" t="s">
        <v>7471</v>
      </c>
    </row>
    <row r="4808" spans="1:4" x14ac:dyDescent="0.25">
      <c r="A4808" s="4" t="str">
        <f>HYPERLINK("http://www.autodoc.ru/Web/price/art/KASPR10310N?analog=on","KASPR10310N")</f>
        <v>KASPR10310N</v>
      </c>
      <c r="B4808" s="1" t="s">
        <v>7472</v>
      </c>
      <c r="C4808" s="1" t="s">
        <v>1181</v>
      </c>
      <c r="D4808" t="s">
        <v>7473</v>
      </c>
    </row>
    <row r="4809" spans="1:4" x14ac:dyDescent="0.25">
      <c r="A4809" s="4" t="str">
        <f>HYPERLINK("http://www.autodoc.ru/Web/price/art/KASPR10330?analog=on","KASPR10330")</f>
        <v>KASPR10330</v>
      </c>
      <c r="B4809" s="1" t="s">
        <v>7474</v>
      </c>
      <c r="C4809" s="1" t="s">
        <v>1181</v>
      </c>
      <c r="D4809" t="s">
        <v>7403</v>
      </c>
    </row>
    <row r="4810" spans="1:4" x14ac:dyDescent="0.25">
      <c r="A4810" s="4" t="str">
        <f>HYPERLINK("http://www.autodoc.ru/Web/price/art/KASPR10380?analog=on","KASPR10380")</f>
        <v>KASPR10380</v>
      </c>
      <c r="B4810" s="1" t="s">
        <v>7475</v>
      </c>
      <c r="C4810" s="1" t="s">
        <v>1181</v>
      </c>
      <c r="D4810" t="s">
        <v>7476</v>
      </c>
    </row>
    <row r="4811" spans="1:4" x14ac:dyDescent="0.25">
      <c r="A4811" s="4" t="str">
        <f>HYPERLINK("http://www.autodoc.ru/Web/price/art/KASPR10381?analog=on","KASPR10381")</f>
        <v>KASPR10381</v>
      </c>
      <c r="B4811" s="1" t="s">
        <v>7475</v>
      </c>
      <c r="C4811" s="1" t="s">
        <v>1181</v>
      </c>
      <c r="D4811" t="s">
        <v>7477</v>
      </c>
    </row>
    <row r="4812" spans="1:4" x14ac:dyDescent="0.25">
      <c r="A4812" s="4" t="str">
        <f>HYPERLINK("http://www.autodoc.ru/Web/price/art/KASPR104A0N?analog=on","KASPR104A0N")</f>
        <v>KASPR104A0N</v>
      </c>
      <c r="C4812" s="1" t="s">
        <v>1181</v>
      </c>
      <c r="D4812" t="s">
        <v>7478</v>
      </c>
    </row>
    <row r="4813" spans="1:4" x14ac:dyDescent="0.25">
      <c r="A4813" s="4" t="str">
        <f>HYPERLINK("http://www.autodoc.ru/Web/price/art/KASPR104B0N?analog=on","KASPR104B0N")</f>
        <v>KASPR104B0N</v>
      </c>
      <c r="C4813" s="1" t="s">
        <v>1181</v>
      </c>
      <c r="D4813" t="s">
        <v>7479</v>
      </c>
    </row>
    <row r="4814" spans="1:4" x14ac:dyDescent="0.25">
      <c r="A4814" s="4" t="str">
        <f>HYPERLINK("http://www.autodoc.ru/Web/price/art/KASPR104C0?analog=on","KASPR104C0")</f>
        <v>KASPR104C0</v>
      </c>
      <c r="C4814" s="1" t="s">
        <v>1181</v>
      </c>
      <c r="D4814" t="s">
        <v>7480</v>
      </c>
    </row>
    <row r="4815" spans="1:4" x14ac:dyDescent="0.25">
      <c r="A4815" s="4" t="str">
        <f>HYPERLINK("http://www.autodoc.ru/Web/price/art/KASPR10450L?analog=on","KASPR10450L")</f>
        <v>KASPR10450L</v>
      </c>
      <c r="B4815" s="1" t="s">
        <v>7481</v>
      </c>
      <c r="C4815" s="1" t="s">
        <v>1181</v>
      </c>
      <c r="D4815" t="s">
        <v>7482</v>
      </c>
    </row>
    <row r="4816" spans="1:4" x14ac:dyDescent="0.25">
      <c r="A4816" s="4" t="str">
        <f>HYPERLINK("http://www.autodoc.ru/Web/price/art/KASPR10450R?analog=on","KASPR10450R")</f>
        <v>KASPR10450R</v>
      </c>
      <c r="B4816" s="1" t="s">
        <v>7483</v>
      </c>
      <c r="C4816" s="1" t="s">
        <v>1181</v>
      </c>
      <c r="D4816" t="s">
        <v>7484</v>
      </c>
    </row>
    <row r="4817" spans="1:4" x14ac:dyDescent="0.25">
      <c r="A4817" s="4" t="str">
        <f>HYPERLINK("http://www.autodoc.ru/Web/price/art/KASPR10451L?analog=on","KASPR10451L")</f>
        <v>KASPR10451L</v>
      </c>
      <c r="B4817" s="1" t="s">
        <v>7485</v>
      </c>
      <c r="C4817" s="1" t="s">
        <v>1181</v>
      </c>
      <c r="D4817" t="s">
        <v>7486</v>
      </c>
    </row>
    <row r="4818" spans="1:4" x14ac:dyDescent="0.25">
      <c r="A4818" s="4" t="str">
        <f>HYPERLINK("http://www.autodoc.ru/Web/price/art/KASPR10451R?analog=on","KASPR10451R")</f>
        <v>KASPR10451R</v>
      </c>
      <c r="B4818" s="1" t="s">
        <v>7487</v>
      </c>
      <c r="C4818" s="1" t="s">
        <v>1181</v>
      </c>
      <c r="D4818" t="s">
        <v>7488</v>
      </c>
    </row>
    <row r="4819" spans="1:4" x14ac:dyDescent="0.25">
      <c r="A4819" s="4" t="str">
        <f>HYPERLINK("http://www.autodoc.ru/Web/price/art/KASPR10452L?analog=on","KASPR10452L")</f>
        <v>KASPR10452L</v>
      </c>
      <c r="B4819" s="1" t="s">
        <v>7485</v>
      </c>
      <c r="C4819" s="1" t="s">
        <v>1181</v>
      </c>
      <c r="D4819" t="s">
        <v>7489</v>
      </c>
    </row>
    <row r="4820" spans="1:4" x14ac:dyDescent="0.25">
      <c r="A4820" s="4" t="str">
        <f>HYPERLINK("http://www.autodoc.ru/Web/price/art/KASPR10452R?analog=on","KASPR10452R")</f>
        <v>KASPR10452R</v>
      </c>
      <c r="B4820" s="1" t="s">
        <v>7487</v>
      </c>
      <c r="C4820" s="1" t="s">
        <v>1181</v>
      </c>
      <c r="D4820" t="s">
        <v>7490</v>
      </c>
    </row>
    <row r="4821" spans="1:4" x14ac:dyDescent="0.25">
      <c r="A4821" s="4" t="str">
        <f>HYPERLINK("http://www.autodoc.ru/Web/price/art/KASPR10453L?analog=on","KASPR10453L")</f>
        <v>KASPR10453L</v>
      </c>
      <c r="B4821" s="1" t="s">
        <v>7481</v>
      </c>
      <c r="C4821" s="1" t="s">
        <v>1181</v>
      </c>
      <c r="D4821" t="s">
        <v>7491</v>
      </c>
    </row>
    <row r="4822" spans="1:4" x14ac:dyDescent="0.25">
      <c r="A4822" s="4" t="str">
        <f>HYPERLINK("http://www.autodoc.ru/Web/price/art/KASPR10453R?analog=on","KASPR10453R")</f>
        <v>KASPR10453R</v>
      </c>
      <c r="B4822" s="1" t="s">
        <v>7483</v>
      </c>
      <c r="C4822" s="1" t="s">
        <v>1181</v>
      </c>
      <c r="D4822" t="s">
        <v>7492</v>
      </c>
    </row>
    <row r="4823" spans="1:4" x14ac:dyDescent="0.25">
      <c r="A4823" s="4" t="str">
        <f>HYPERLINK("http://www.autodoc.ru/Web/price/art/KASPR104J0?analog=on","KASPR104J0")</f>
        <v>KASPR104J0</v>
      </c>
      <c r="B4823" s="1" t="s">
        <v>7493</v>
      </c>
      <c r="C4823" s="1" t="s">
        <v>1181</v>
      </c>
      <c r="D4823" t="s">
        <v>7494</v>
      </c>
    </row>
    <row r="4824" spans="1:4" x14ac:dyDescent="0.25">
      <c r="A4824" s="4" t="str">
        <f>HYPERLINK("http://www.autodoc.ru/Web/price/art/KASPR10510L?analog=on","KASPR10510L")</f>
        <v>KASPR10510L</v>
      </c>
      <c r="B4824" s="1" t="s">
        <v>7495</v>
      </c>
      <c r="C4824" s="1" t="s">
        <v>1181</v>
      </c>
      <c r="D4824" t="s">
        <v>7496</v>
      </c>
    </row>
    <row r="4825" spans="1:4" x14ac:dyDescent="0.25">
      <c r="A4825" s="4" t="str">
        <f>HYPERLINK("http://www.autodoc.ru/Web/price/art/KASPR10510R?analog=on","KASPR10510R")</f>
        <v>KASPR10510R</v>
      </c>
      <c r="B4825" s="1" t="s">
        <v>7497</v>
      </c>
      <c r="C4825" s="1" t="s">
        <v>1181</v>
      </c>
      <c r="D4825" t="s">
        <v>7498</v>
      </c>
    </row>
    <row r="4826" spans="1:4" x14ac:dyDescent="0.25">
      <c r="A4826" s="4" t="str">
        <f>HYPERLINK("http://www.autodoc.ru/Web/price/art/KASPR10520L?analog=on","KASPR10520L")</f>
        <v>KASPR10520L</v>
      </c>
      <c r="B4826" s="1" t="s">
        <v>7499</v>
      </c>
      <c r="C4826" s="1" t="s">
        <v>1181</v>
      </c>
      <c r="D4826" t="s">
        <v>7500</v>
      </c>
    </row>
    <row r="4827" spans="1:4" x14ac:dyDescent="0.25">
      <c r="A4827" s="4" t="str">
        <f>HYPERLINK("http://www.autodoc.ru/Web/price/art/KASPR10520R?analog=on","KASPR10520R")</f>
        <v>KASPR10520R</v>
      </c>
      <c r="B4827" s="1" t="s">
        <v>7501</v>
      </c>
      <c r="C4827" s="1" t="s">
        <v>1181</v>
      </c>
      <c r="D4827" t="s">
        <v>7502</v>
      </c>
    </row>
    <row r="4828" spans="1:4" x14ac:dyDescent="0.25">
      <c r="A4828" s="4" t="str">
        <f>HYPERLINK("http://www.autodoc.ru/Web/price/art/KASPR105B0?analog=on","KASPR105B0")</f>
        <v>KASPR105B0</v>
      </c>
      <c r="B4828" s="1" t="s">
        <v>7503</v>
      </c>
      <c r="C4828" s="1" t="s">
        <v>1181</v>
      </c>
      <c r="D4828" t="s">
        <v>7504</v>
      </c>
    </row>
    <row r="4829" spans="1:4" x14ac:dyDescent="0.25">
      <c r="A4829" s="4" t="str">
        <f>HYPERLINK("http://www.autodoc.ru/Web/price/art/KASPR10541L?analog=on","KASPR10541L")</f>
        <v>KASPR10541L</v>
      </c>
      <c r="B4829" s="1" t="s">
        <v>7505</v>
      </c>
      <c r="C4829" s="1" t="s">
        <v>1181</v>
      </c>
      <c r="D4829" t="s">
        <v>7506</v>
      </c>
    </row>
    <row r="4830" spans="1:4" x14ac:dyDescent="0.25">
      <c r="A4830" s="4" t="str">
        <f>HYPERLINK("http://www.autodoc.ru/Web/price/art/KASPR10541R?analog=on","KASPR10541R")</f>
        <v>KASPR10541R</v>
      </c>
      <c r="B4830" s="1" t="s">
        <v>7507</v>
      </c>
      <c r="C4830" s="1" t="s">
        <v>1181</v>
      </c>
      <c r="D4830" t="s">
        <v>7508</v>
      </c>
    </row>
    <row r="4831" spans="1:4" x14ac:dyDescent="0.25">
      <c r="A4831" s="4" t="str">
        <f>HYPERLINK("http://www.autodoc.ru/Web/price/art/KASPR10560L?analog=on","KASPR10560L")</f>
        <v>KASPR10560L</v>
      </c>
      <c r="B4831" s="1" t="s">
        <v>7509</v>
      </c>
      <c r="C4831" s="1" t="s">
        <v>1181</v>
      </c>
      <c r="D4831" t="s">
        <v>7510</v>
      </c>
    </row>
    <row r="4832" spans="1:4" x14ac:dyDescent="0.25">
      <c r="A4832" s="4" t="str">
        <f>HYPERLINK("http://www.autodoc.ru/Web/price/art/KASPR10560R?analog=on","KASPR10560R")</f>
        <v>KASPR10560R</v>
      </c>
      <c r="B4832" s="1" t="s">
        <v>7511</v>
      </c>
      <c r="C4832" s="1" t="s">
        <v>1181</v>
      </c>
      <c r="D4832" t="s">
        <v>7512</v>
      </c>
    </row>
    <row r="4833" spans="1:4" x14ac:dyDescent="0.25">
      <c r="A4833" s="4" t="str">
        <f>HYPERLINK("http://www.autodoc.ru/Web/price/art/KASPR10600?analog=on","KASPR10600")</f>
        <v>KASPR10600</v>
      </c>
      <c r="B4833" s="1" t="s">
        <v>7513</v>
      </c>
      <c r="C4833" s="1" t="s">
        <v>1181</v>
      </c>
      <c r="D4833" t="s">
        <v>7514</v>
      </c>
    </row>
    <row r="4834" spans="1:4" x14ac:dyDescent="0.25">
      <c r="A4834" s="4" t="str">
        <f>HYPERLINK("http://www.autodoc.ru/Web/price/art/KASPR10640?analog=on","KASPR10640")</f>
        <v>KASPR10640</v>
      </c>
      <c r="B4834" s="1" t="s">
        <v>7515</v>
      </c>
      <c r="C4834" s="1" t="s">
        <v>1181</v>
      </c>
      <c r="D4834" t="s">
        <v>7516</v>
      </c>
    </row>
    <row r="4835" spans="1:4" x14ac:dyDescent="0.25">
      <c r="A4835" s="4" t="str">
        <f>HYPERLINK("http://www.autodoc.ru/Web/price/art/KASPR10670L?analog=on","KASPR10670L")</f>
        <v>KASPR10670L</v>
      </c>
      <c r="B4835" s="1" t="s">
        <v>7517</v>
      </c>
      <c r="C4835" s="1" t="s">
        <v>1181</v>
      </c>
      <c r="D4835" t="s">
        <v>7518</v>
      </c>
    </row>
    <row r="4836" spans="1:4" x14ac:dyDescent="0.25">
      <c r="A4836" s="4" t="str">
        <f>HYPERLINK("http://www.autodoc.ru/Web/price/art/KASPR10670R?analog=on","KASPR10670R")</f>
        <v>KASPR10670R</v>
      </c>
      <c r="B4836" s="1" t="s">
        <v>7519</v>
      </c>
      <c r="C4836" s="1" t="s">
        <v>1181</v>
      </c>
      <c r="D4836" t="s">
        <v>7520</v>
      </c>
    </row>
    <row r="4837" spans="1:4" x14ac:dyDescent="0.25">
      <c r="A4837" s="4" t="str">
        <f>HYPERLINK("http://www.autodoc.ru/Web/price/art/KASPR10700?analog=on","KASPR10700")</f>
        <v>KASPR10700</v>
      </c>
      <c r="B4837" s="1" t="s">
        <v>7521</v>
      </c>
      <c r="C4837" s="1" t="s">
        <v>1181</v>
      </c>
      <c r="D4837" t="s">
        <v>7522</v>
      </c>
    </row>
    <row r="4838" spans="1:4" x14ac:dyDescent="0.25">
      <c r="A4838" s="4" t="str">
        <f>HYPERLINK("http://www.autodoc.ru/Web/price/art/KASPR10730L?analog=on","KASPR10730L")</f>
        <v>KASPR10730L</v>
      </c>
      <c r="B4838" s="1" t="s">
        <v>7523</v>
      </c>
      <c r="C4838" s="1" t="s">
        <v>1181</v>
      </c>
      <c r="D4838" t="s">
        <v>7524</v>
      </c>
    </row>
    <row r="4839" spans="1:4" x14ac:dyDescent="0.25">
      <c r="A4839" s="4" t="str">
        <f>HYPERLINK("http://www.autodoc.ru/Web/price/art/KASPR10730R?analog=on","KASPR10730R")</f>
        <v>KASPR10730R</v>
      </c>
      <c r="B4839" s="1" t="s">
        <v>7525</v>
      </c>
      <c r="C4839" s="1" t="s">
        <v>1181</v>
      </c>
      <c r="D4839" t="s">
        <v>7526</v>
      </c>
    </row>
    <row r="4840" spans="1:4" x14ac:dyDescent="0.25">
      <c r="A4840" s="4" t="str">
        <f>HYPERLINK("http://www.autodoc.ru/Web/price/art/KASPR14740L?analog=on","KASPR14740L")</f>
        <v>KASPR14740L</v>
      </c>
      <c r="B4840" s="1" t="s">
        <v>7527</v>
      </c>
      <c r="C4840" s="1" t="s">
        <v>2626</v>
      </c>
      <c r="D4840" t="s">
        <v>7528</v>
      </c>
    </row>
    <row r="4841" spans="1:4" x14ac:dyDescent="0.25">
      <c r="A4841" s="4" t="str">
        <f>HYPERLINK("http://www.autodoc.ru/Web/price/art/KASPR10740L?analog=on","KASPR10740L")</f>
        <v>KASPR10740L</v>
      </c>
      <c r="B4841" s="1" t="s">
        <v>7529</v>
      </c>
      <c r="C4841" s="1" t="s">
        <v>1181</v>
      </c>
      <c r="D4841" t="s">
        <v>7528</v>
      </c>
    </row>
    <row r="4842" spans="1:4" x14ac:dyDescent="0.25">
      <c r="A4842" s="4" t="str">
        <f>HYPERLINK("http://www.autodoc.ru/Web/price/art/KASPR10740R?analog=on","KASPR10740R")</f>
        <v>KASPR10740R</v>
      </c>
      <c r="B4842" s="1" t="s">
        <v>7530</v>
      </c>
      <c r="C4842" s="1" t="s">
        <v>1181</v>
      </c>
      <c r="D4842" t="s">
        <v>7531</v>
      </c>
    </row>
    <row r="4843" spans="1:4" x14ac:dyDescent="0.25">
      <c r="A4843" s="4" t="str">
        <f>HYPERLINK("http://www.autodoc.ru/Web/price/art/KASPR14740R?analog=on","KASPR14740R")</f>
        <v>KASPR14740R</v>
      </c>
      <c r="B4843" s="1" t="s">
        <v>7532</v>
      </c>
      <c r="C4843" s="1" t="s">
        <v>2626</v>
      </c>
      <c r="D4843" t="s">
        <v>7531</v>
      </c>
    </row>
    <row r="4844" spans="1:4" x14ac:dyDescent="0.25">
      <c r="A4844" s="4" t="str">
        <f>HYPERLINK("http://www.autodoc.ru/Web/price/art/KASPR10741L?analog=on","KASPR10741L")</f>
        <v>KASPR10741L</v>
      </c>
      <c r="B4844" s="1" t="s">
        <v>7529</v>
      </c>
      <c r="C4844" s="1" t="s">
        <v>1181</v>
      </c>
      <c r="D4844" t="s">
        <v>7533</v>
      </c>
    </row>
    <row r="4845" spans="1:4" x14ac:dyDescent="0.25">
      <c r="A4845" s="4" t="str">
        <f>HYPERLINK("http://www.autodoc.ru/Web/price/art/KASPR14741L?analog=on","KASPR14741L")</f>
        <v>KASPR14741L</v>
      </c>
      <c r="B4845" s="1" t="s">
        <v>7534</v>
      </c>
      <c r="C4845" s="1" t="s">
        <v>2626</v>
      </c>
      <c r="D4845" t="s">
        <v>7535</v>
      </c>
    </row>
    <row r="4846" spans="1:4" x14ac:dyDescent="0.25">
      <c r="A4846" s="4" t="str">
        <f>HYPERLINK("http://www.autodoc.ru/Web/price/art/KASPR10741R?analog=on","KASPR10741R")</f>
        <v>KASPR10741R</v>
      </c>
      <c r="B4846" s="1" t="s">
        <v>7530</v>
      </c>
      <c r="C4846" s="1" t="s">
        <v>1181</v>
      </c>
      <c r="D4846" t="s">
        <v>7536</v>
      </c>
    </row>
    <row r="4847" spans="1:4" x14ac:dyDescent="0.25">
      <c r="A4847" s="4" t="str">
        <f>HYPERLINK("http://www.autodoc.ru/Web/price/art/KASPR14741R?analog=on","KASPR14741R")</f>
        <v>KASPR14741R</v>
      </c>
      <c r="B4847" s="1" t="s">
        <v>7537</v>
      </c>
      <c r="C4847" s="1" t="s">
        <v>2626</v>
      </c>
      <c r="D4847" t="s">
        <v>7538</v>
      </c>
    </row>
    <row r="4848" spans="1:4" x14ac:dyDescent="0.25">
      <c r="A4848" s="4" t="str">
        <f>HYPERLINK("http://www.autodoc.ru/Web/price/art/KASPR10750L?analog=on","KASPR10750L")</f>
        <v>KASPR10750L</v>
      </c>
      <c r="B4848" s="1" t="s">
        <v>7539</v>
      </c>
      <c r="C4848" s="1" t="s">
        <v>1181</v>
      </c>
      <c r="D4848" t="s">
        <v>7540</v>
      </c>
    </row>
    <row r="4849" spans="1:4" x14ac:dyDescent="0.25">
      <c r="A4849" s="4" t="str">
        <f>HYPERLINK("http://www.autodoc.ru/Web/price/art/KASPR14750L?analog=on","KASPR14750L")</f>
        <v>KASPR14750L</v>
      </c>
      <c r="B4849" s="1" t="s">
        <v>7541</v>
      </c>
      <c r="C4849" s="1" t="s">
        <v>2626</v>
      </c>
      <c r="D4849" t="s">
        <v>7540</v>
      </c>
    </row>
    <row r="4850" spans="1:4" x14ac:dyDescent="0.25">
      <c r="A4850" s="4" t="str">
        <f>HYPERLINK("http://www.autodoc.ru/Web/price/art/KASPR10750R?analog=on","KASPR10750R")</f>
        <v>KASPR10750R</v>
      </c>
      <c r="B4850" s="1" t="s">
        <v>7542</v>
      </c>
      <c r="C4850" s="1" t="s">
        <v>1181</v>
      </c>
      <c r="D4850" t="s">
        <v>7543</v>
      </c>
    </row>
    <row r="4851" spans="1:4" x14ac:dyDescent="0.25">
      <c r="A4851" s="4" t="str">
        <f>HYPERLINK("http://www.autodoc.ru/Web/price/art/KASPR14750R?analog=on","KASPR14750R")</f>
        <v>KASPR14750R</v>
      </c>
      <c r="B4851" s="1" t="s">
        <v>7544</v>
      </c>
      <c r="C4851" s="1" t="s">
        <v>2626</v>
      </c>
      <c r="D4851" t="s">
        <v>7543</v>
      </c>
    </row>
    <row r="4852" spans="1:4" x14ac:dyDescent="0.25">
      <c r="A4852" s="4" t="str">
        <f>HYPERLINK("http://www.autodoc.ru/Web/price/art/KASPR10760HN?analog=on","KASPR10760HN")</f>
        <v>KASPR10760HN</v>
      </c>
      <c r="B4852" s="1" t="s">
        <v>7545</v>
      </c>
      <c r="C4852" s="1" t="s">
        <v>1181</v>
      </c>
      <c r="D4852" t="s">
        <v>7546</v>
      </c>
    </row>
    <row r="4853" spans="1:4" x14ac:dyDescent="0.25">
      <c r="A4853" s="4" t="str">
        <f>HYPERLINK("http://www.autodoc.ru/Web/price/art/KASPR10761RTN?analog=on","KASPR10761RTN")</f>
        <v>KASPR10761RTN</v>
      </c>
      <c r="B4853" s="1" t="s">
        <v>7545</v>
      </c>
      <c r="C4853" s="1" t="s">
        <v>1181</v>
      </c>
      <c r="D4853" t="s">
        <v>7547</v>
      </c>
    </row>
    <row r="4854" spans="1:4" x14ac:dyDescent="0.25">
      <c r="A4854" s="4" t="str">
        <f>HYPERLINK("http://www.autodoc.ru/Web/price/art/KASPR10762HN?analog=on","KASPR10762HN")</f>
        <v>KASPR10762HN</v>
      </c>
      <c r="B4854" s="1" t="s">
        <v>7545</v>
      </c>
      <c r="C4854" s="1" t="s">
        <v>1181</v>
      </c>
      <c r="D4854" t="s">
        <v>7548</v>
      </c>
    </row>
    <row r="4855" spans="1:4" x14ac:dyDescent="0.25">
      <c r="A4855" s="4" t="str">
        <f>HYPERLINK("http://www.autodoc.ru/Web/price/art/KASPR10880?analog=on","KASPR10880")</f>
        <v>KASPR10880</v>
      </c>
      <c r="B4855" s="1" t="s">
        <v>7549</v>
      </c>
      <c r="C4855" s="1" t="s">
        <v>1181</v>
      </c>
      <c r="D4855" t="s">
        <v>7550</v>
      </c>
    </row>
    <row r="4856" spans="1:4" x14ac:dyDescent="0.25">
      <c r="A4856" s="4" t="str">
        <f>HYPERLINK("http://www.autodoc.ru/Web/price/art/HNX3510910?analog=on","HNX3510910")</f>
        <v>HNX3510910</v>
      </c>
      <c r="B4856" s="1" t="s">
        <v>3331</v>
      </c>
      <c r="C4856" s="1" t="s">
        <v>1181</v>
      </c>
      <c r="D4856" t="s">
        <v>3332</v>
      </c>
    </row>
    <row r="4857" spans="1:4" x14ac:dyDescent="0.25">
      <c r="A4857" s="4" t="str">
        <f>HYPERLINK("http://www.autodoc.ru/Web/price/art/KASPR109A0L?analog=on","KASPR109A0L")</f>
        <v>KASPR109A0L</v>
      </c>
      <c r="B4857" s="1" t="s">
        <v>7551</v>
      </c>
      <c r="C4857" s="1" t="s">
        <v>1181</v>
      </c>
      <c r="D4857" t="s">
        <v>7552</v>
      </c>
    </row>
    <row r="4858" spans="1:4" x14ac:dyDescent="0.25">
      <c r="A4858" s="4" t="str">
        <f>HYPERLINK("http://www.autodoc.ru/Web/price/art/KASPR109A0R?analog=on","KASPR109A0R")</f>
        <v>KASPR109A0R</v>
      </c>
      <c r="B4858" s="1" t="s">
        <v>7553</v>
      </c>
      <c r="C4858" s="1" t="s">
        <v>1181</v>
      </c>
      <c r="D4858" t="s">
        <v>7554</v>
      </c>
    </row>
    <row r="4859" spans="1:4" x14ac:dyDescent="0.25">
      <c r="A4859" s="4" t="str">
        <f>HYPERLINK("http://www.autodoc.ru/Web/price/art/HNX3510911?analog=on","HNX3510911")</f>
        <v>HNX3510911</v>
      </c>
      <c r="B4859" s="1" t="s">
        <v>3337</v>
      </c>
      <c r="C4859" s="1" t="s">
        <v>1181</v>
      </c>
      <c r="D4859" t="s">
        <v>3338</v>
      </c>
    </row>
    <row r="4860" spans="1:4" x14ac:dyDescent="0.25">
      <c r="A4860" s="4" t="str">
        <f>HYPERLINK("http://www.autodoc.ru/Web/price/art/HNX3510912?analog=on","HNX3510912")</f>
        <v>HNX3510912</v>
      </c>
      <c r="B4860" s="1" t="s">
        <v>3339</v>
      </c>
      <c r="C4860" s="1" t="s">
        <v>1181</v>
      </c>
      <c r="D4860" t="s">
        <v>3340</v>
      </c>
    </row>
    <row r="4861" spans="1:4" x14ac:dyDescent="0.25">
      <c r="A4861" s="4" t="str">
        <f>HYPERLINK("http://www.autodoc.ru/Web/price/art/HNX3510913?analog=on","HNX3510913")</f>
        <v>HNX3510913</v>
      </c>
      <c r="B4861" s="1" t="s">
        <v>3341</v>
      </c>
      <c r="C4861" s="1" t="s">
        <v>1181</v>
      </c>
      <c r="D4861" t="s">
        <v>3342</v>
      </c>
    </row>
    <row r="4862" spans="1:4" x14ac:dyDescent="0.25">
      <c r="A4862" s="4" t="str">
        <f>HYPERLINK("http://www.autodoc.ru/Web/price/art/HNX3510914?analog=on","HNX3510914")</f>
        <v>HNX3510914</v>
      </c>
      <c r="B4862" s="1" t="s">
        <v>3343</v>
      </c>
      <c r="C4862" s="1" t="s">
        <v>1181</v>
      </c>
      <c r="D4862" t="s">
        <v>3344</v>
      </c>
    </row>
    <row r="4863" spans="1:4" x14ac:dyDescent="0.25">
      <c r="A4863" s="4" t="str">
        <f>HYPERLINK("http://www.autodoc.ru/Web/price/art/HNX3510915?analog=on","HNX3510915")</f>
        <v>HNX3510915</v>
      </c>
      <c r="B4863" s="1" t="s">
        <v>3337</v>
      </c>
      <c r="C4863" s="1" t="s">
        <v>1181</v>
      </c>
      <c r="D4863" t="s">
        <v>3345</v>
      </c>
    </row>
    <row r="4864" spans="1:4" x14ac:dyDescent="0.25">
      <c r="A4864" s="4" t="str">
        <f>HYPERLINK("http://www.autodoc.ru/Web/price/art/KASPR109B0L?analog=on","KASPR109B0L")</f>
        <v>KASPR109B0L</v>
      </c>
      <c r="B4864" s="1" t="s">
        <v>7555</v>
      </c>
      <c r="C4864" s="1" t="s">
        <v>1181</v>
      </c>
      <c r="D4864" t="s">
        <v>7556</v>
      </c>
    </row>
    <row r="4865" spans="1:4" x14ac:dyDescent="0.25">
      <c r="A4865" s="4" t="str">
        <f>HYPERLINK("http://www.autodoc.ru/Web/price/art/KASPR109B0R?analog=on","KASPR109B0R")</f>
        <v>KASPR109B0R</v>
      </c>
      <c r="B4865" s="1" t="s">
        <v>7557</v>
      </c>
      <c r="C4865" s="1" t="s">
        <v>1181</v>
      </c>
      <c r="D4865" t="s">
        <v>7558</v>
      </c>
    </row>
    <row r="4866" spans="1:4" x14ac:dyDescent="0.25">
      <c r="A4866" s="4" t="str">
        <f>HYPERLINK("http://www.autodoc.ru/Web/price/art/HNX3510930?analog=on","HNX3510930")</f>
        <v>HNX3510930</v>
      </c>
      <c r="B4866" s="1" t="s">
        <v>3353</v>
      </c>
      <c r="C4866" s="1" t="s">
        <v>1181</v>
      </c>
      <c r="D4866" t="s">
        <v>3354</v>
      </c>
    </row>
    <row r="4867" spans="1:4" x14ac:dyDescent="0.25">
      <c r="A4867" s="4" t="str">
        <f>HYPERLINK("http://www.autodoc.ru/Web/price/art/HNX3510931?analog=on","HNX3510931")</f>
        <v>HNX3510931</v>
      </c>
      <c r="B4867" s="1" t="s">
        <v>3355</v>
      </c>
      <c r="C4867" s="1" t="s">
        <v>1181</v>
      </c>
      <c r="D4867" t="s">
        <v>3356</v>
      </c>
    </row>
    <row r="4868" spans="1:4" x14ac:dyDescent="0.25">
      <c r="A4868" s="4" t="str">
        <f>HYPERLINK("http://www.autodoc.ru/Web/price/art/KASPR109D0?analog=on","KASPR109D0")</f>
        <v>KASPR109D0</v>
      </c>
      <c r="B4868" s="1" t="s">
        <v>7559</v>
      </c>
      <c r="C4868" s="1" t="s">
        <v>1181</v>
      </c>
      <c r="D4868" t="s">
        <v>7560</v>
      </c>
    </row>
    <row r="4869" spans="1:4" x14ac:dyDescent="0.25">
      <c r="A4869" s="4" t="str">
        <f>HYPERLINK("http://www.autodoc.ru/Web/price/art/HNX35109F0?analog=on","HNX35109F0")</f>
        <v>HNX35109F0</v>
      </c>
      <c r="B4869" s="1" t="s">
        <v>3359</v>
      </c>
      <c r="C4869" s="1" t="s">
        <v>1181</v>
      </c>
      <c r="D4869" t="s">
        <v>3360</v>
      </c>
    </row>
    <row r="4870" spans="1:4" x14ac:dyDescent="0.25">
      <c r="A4870" s="4" t="str">
        <f>HYPERLINK("http://www.autodoc.ru/Web/price/art/KASPR109F0?analog=on","KASPR109F0")</f>
        <v>KASPR109F0</v>
      </c>
      <c r="B4870" s="1" t="s">
        <v>7561</v>
      </c>
      <c r="C4870" s="1" t="s">
        <v>1181</v>
      </c>
      <c r="D4870" t="s">
        <v>7562</v>
      </c>
    </row>
    <row r="4871" spans="1:4" x14ac:dyDescent="0.25">
      <c r="A4871" s="3" t="s">
        <v>7563</v>
      </c>
      <c r="B4871" s="3"/>
      <c r="C4871" s="3"/>
      <c r="D4871" s="3"/>
    </row>
    <row r="4872" spans="1:4" x14ac:dyDescent="0.25">
      <c r="A4872" s="4" t="str">
        <f>HYPERLINK("http://www.autodoc.ru/Web/price/art/KASPR16000L?analog=on","KASPR16000L")</f>
        <v>KASPR16000L</v>
      </c>
      <c r="B4872" s="1" t="s">
        <v>7564</v>
      </c>
      <c r="C4872" s="1" t="s">
        <v>2014</v>
      </c>
      <c r="D4872" t="s">
        <v>7565</v>
      </c>
    </row>
    <row r="4873" spans="1:4" x14ac:dyDescent="0.25">
      <c r="A4873" s="4" t="str">
        <f>HYPERLINK("http://www.autodoc.ru/Web/price/art/KASPR16000R?analog=on","KASPR16000R")</f>
        <v>KASPR16000R</v>
      </c>
      <c r="B4873" s="1" t="s">
        <v>7566</v>
      </c>
      <c r="C4873" s="1" t="s">
        <v>2014</v>
      </c>
      <c r="D4873" t="s">
        <v>7567</v>
      </c>
    </row>
    <row r="4874" spans="1:4" x14ac:dyDescent="0.25">
      <c r="A4874" s="4" t="str">
        <f>HYPERLINK("http://www.autodoc.ru/Web/price/art/KASPR16001L?analog=on","KASPR16001L")</f>
        <v>KASPR16001L</v>
      </c>
      <c r="B4874" s="1" t="s">
        <v>7568</v>
      </c>
      <c r="C4874" s="1" t="s">
        <v>2014</v>
      </c>
      <c r="D4874" t="s">
        <v>7569</v>
      </c>
    </row>
    <row r="4875" spans="1:4" x14ac:dyDescent="0.25">
      <c r="A4875" s="4" t="str">
        <f>HYPERLINK("http://www.autodoc.ru/Web/price/art/KASPR16001R?analog=on","KASPR16001R")</f>
        <v>KASPR16001R</v>
      </c>
      <c r="B4875" s="1" t="s">
        <v>7570</v>
      </c>
      <c r="C4875" s="1" t="s">
        <v>2014</v>
      </c>
      <c r="D4875" t="s">
        <v>7571</v>
      </c>
    </row>
    <row r="4876" spans="1:4" x14ac:dyDescent="0.25">
      <c r="A4876" s="4" t="str">
        <f>HYPERLINK("http://www.autodoc.ru/Web/price/art/KASPR16002L?analog=on","KASPR16002L")</f>
        <v>KASPR16002L</v>
      </c>
      <c r="B4876" s="1" t="s">
        <v>7568</v>
      </c>
      <c r="C4876" s="1" t="s">
        <v>2014</v>
      </c>
      <c r="D4876" t="s">
        <v>7572</v>
      </c>
    </row>
    <row r="4877" spans="1:4" x14ac:dyDescent="0.25">
      <c r="A4877" s="4" t="str">
        <f>HYPERLINK("http://www.autodoc.ru/Web/price/art/KASPR16002R?analog=on","KASPR16002R")</f>
        <v>KASPR16002R</v>
      </c>
      <c r="B4877" s="1" t="s">
        <v>7570</v>
      </c>
      <c r="C4877" s="1" t="s">
        <v>2014</v>
      </c>
      <c r="D4877" t="s">
        <v>7573</v>
      </c>
    </row>
    <row r="4878" spans="1:4" x14ac:dyDescent="0.25">
      <c r="A4878" s="4" t="str">
        <f>HYPERLINK("http://www.autodoc.ru/Web/price/art/KASPR16003L?analog=on","KASPR16003L")</f>
        <v>KASPR16003L</v>
      </c>
      <c r="B4878" s="1" t="s">
        <v>7564</v>
      </c>
      <c r="C4878" s="1" t="s">
        <v>2014</v>
      </c>
      <c r="D4878" t="s">
        <v>7574</v>
      </c>
    </row>
    <row r="4879" spans="1:4" x14ac:dyDescent="0.25">
      <c r="A4879" s="4" t="str">
        <f>HYPERLINK("http://www.autodoc.ru/Web/price/art/KASPR16003R?analog=on","KASPR16003R")</f>
        <v>KASPR16003R</v>
      </c>
      <c r="B4879" s="1" t="s">
        <v>7566</v>
      </c>
      <c r="C4879" s="1" t="s">
        <v>2014</v>
      </c>
      <c r="D4879" t="s">
        <v>7575</v>
      </c>
    </row>
    <row r="4880" spans="1:4" x14ac:dyDescent="0.25">
      <c r="A4880" s="4" t="str">
        <f>HYPERLINK("http://www.autodoc.ru/Web/price/art/KASPR18020L?analog=on","KASPR18020L")</f>
        <v>KASPR18020L</v>
      </c>
      <c r="C4880" s="1" t="s">
        <v>2457</v>
      </c>
      <c r="D4880" t="s">
        <v>7576</v>
      </c>
    </row>
    <row r="4881" spans="1:4" x14ac:dyDescent="0.25">
      <c r="A4881" s="4" t="str">
        <f>HYPERLINK("http://www.autodoc.ru/Web/price/art/KASPR18020R?analog=on","KASPR18020R")</f>
        <v>KASPR18020R</v>
      </c>
      <c r="C4881" s="1" t="s">
        <v>2457</v>
      </c>
      <c r="D4881" t="s">
        <v>7427</v>
      </c>
    </row>
    <row r="4882" spans="1:4" x14ac:dyDescent="0.25">
      <c r="A4882" s="4" t="str">
        <f>HYPERLINK("http://www.autodoc.ru/Web/price/art/KASPR18070L?analog=on","KASPR18070L")</f>
        <v>KASPR18070L</v>
      </c>
      <c r="B4882" s="1" t="s">
        <v>7577</v>
      </c>
      <c r="C4882" s="1" t="s">
        <v>2457</v>
      </c>
      <c r="D4882" t="s">
        <v>7578</v>
      </c>
    </row>
    <row r="4883" spans="1:4" x14ac:dyDescent="0.25">
      <c r="A4883" s="4" t="str">
        <f>HYPERLINK("http://www.autodoc.ru/Web/price/art/KASPR16070L?analog=on","KASPR16070L")</f>
        <v>KASPR16070L</v>
      </c>
      <c r="B4883" s="1" t="s">
        <v>7579</v>
      </c>
      <c r="C4883" s="1" t="s">
        <v>2014</v>
      </c>
      <c r="D4883" t="s">
        <v>7578</v>
      </c>
    </row>
    <row r="4884" spans="1:4" x14ac:dyDescent="0.25">
      <c r="A4884" s="4" t="str">
        <f>HYPERLINK("http://www.autodoc.ru/Web/price/art/KASPR16070R?analog=on","KASPR16070R")</f>
        <v>KASPR16070R</v>
      </c>
      <c r="B4884" s="1" t="s">
        <v>7580</v>
      </c>
      <c r="C4884" s="1" t="s">
        <v>2014</v>
      </c>
      <c r="D4884" t="s">
        <v>7581</v>
      </c>
    </row>
    <row r="4885" spans="1:4" x14ac:dyDescent="0.25">
      <c r="A4885" s="4" t="str">
        <f>HYPERLINK("http://www.autodoc.ru/Web/price/art/KASPR18070R?analog=on","KASPR18070R")</f>
        <v>KASPR18070R</v>
      </c>
      <c r="B4885" s="1" t="s">
        <v>7582</v>
      </c>
      <c r="C4885" s="1" t="s">
        <v>2457</v>
      </c>
      <c r="D4885" t="s">
        <v>7581</v>
      </c>
    </row>
    <row r="4886" spans="1:4" x14ac:dyDescent="0.25">
      <c r="A4886" s="4" t="str">
        <f>HYPERLINK("http://www.autodoc.ru/Web/price/art/KASPR16071L?analog=on","KASPR16071L")</f>
        <v>KASPR16071L</v>
      </c>
      <c r="B4886" s="1" t="s">
        <v>7583</v>
      </c>
      <c r="C4886" s="1" t="s">
        <v>2014</v>
      </c>
      <c r="D4886" t="s">
        <v>7584</v>
      </c>
    </row>
    <row r="4887" spans="1:4" x14ac:dyDescent="0.25">
      <c r="A4887" s="4" t="str">
        <f>HYPERLINK("http://www.autodoc.ru/Web/price/art/KASPR16071R?analog=on","KASPR16071R")</f>
        <v>KASPR16071R</v>
      </c>
      <c r="B4887" s="1" t="s">
        <v>7585</v>
      </c>
      <c r="C4887" s="1" t="s">
        <v>2014</v>
      </c>
      <c r="D4887" t="s">
        <v>7586</v>
      </c>
    </row>
    <row r="4888" spans="1:4" x14ac:dyDescent="0.25">
      <c r="A4888" s="4" t="str">
        <f>HYPERLINK("http://www.autodoc.ru/Web/price/art/KASPR16072L?analog=on","KASPR16072L")</f>
        <v>KASPR16072L</v>
      </c>
      <c r="B4888" s="1" t="s">
        <v>7579</v>
      </c>
      <c r="C4888" s="1" t="s">
        <v>2014</v>
      </c>
      <c r="D4888" t="s">
        <v>7587</v>
      </c>
    </row>
    <row r="4889" spans="1:4" x14ac:dyDescent="0.25">
      <c r="A4889" s="4" t="str">
        <f>HYPERLINK("http://www.autodoc.ru/Web/price/art/KASPR16072R?analog=on","KASPR16072R")</f>
        <v>KASPR16072R</v>
      </c>
      <c r="B4889" s="1" t="s">
        <v>7580</v>
      </c>
      <c r="C4889" s="1" t="s">
        <v>2014</v>
      </c>
      <c r="D4889" t="s">
        <v>7588</v>
      </c>
    </row>
    <row r="4890" spans="1:4" x14ac:dyDescent="0.25">
      <c r="A4890" s="4" t="str">
        <f>HYPERLINK("http://www.autodoc.ru/Web/price/art/KASPR16073N?analog=on","KASPR16073N")</f>
        <v>KASPR16073N</v>
      </c>
      <c r="B4890" s="1" t="s">
        <v>7589</v>
      </c>
      <c r="C4890" s="1" t="s">
        <v>2014</v>
      </c>
      <c r="D4890" t="s">
        <v>7590</v>
      </c>
    </row>
    <row r="4891" spans="1:4" x14ac:dyDescent="0.25">
      <c r="A4891" s="4" t="str">
        <f>HYPERLINK("http://www.autodoc.ru/Web/price/art/KASPR16074N?analog=on","KASPR16074N")</f>
        <v>KASPR16074N</v>
      </c>
      <c r="B4891" s="1" t="s">
        <v>7591</v>
      </c>
      <c r="C4891" s="1" t="s">
        <v>2014</v>
      </c>
      <c r="D4891" t="s">
        <v>7592</v>
      </c>
    </row>
    <row r="4892" spans="1:4" x14ac:dyDescent="0.25">
      <c r="A4892" s="4" t="str">
        <f>HYPERLINK("http://www.autodoc.ru/Web/price/art/KASPR16100?analog=on","KASPR16100")</f>
        <v>KASPR16100</v>
      </c>
      <c r="B4892" s="1" t="s">
        <v>7593</v>
      </c>
      <c r="C4892" s="1" t="s">
        <v>2014</v>
      </c>
      <c r="D4892" t="s">
        <v>7594</v>
      </c>
    </row>
    <row r="4893" spans="1:4" x14ac:dyDescent="0.25">
      <c r="A4893" s="4" t="str">
        <f>HYPERLINK("http://www.autodoc.ru/Web/price/art/KASPR16160?analog=on","KASPR16160")</f>
        <v>KASPR16160</v>
      </c>
      <c r="B4893" s="1" t="s">
        <v>7595</v>
      </c>
      <c r="C4893" s="1" t="s">
        <v>2014</v>
      </c>
      <c r="D4893" t="s">
        <v>7596</v>
      </c>
    </row>
    <row r="4894" spans="1:4" x14ac:dyDescent="0.25">
      <c r="A4894" s="4" t="str">
        <f>HYPERLINK("http://www.autodoc.ru/Web/price/art/KASPR16161?analog=on","KASPR16161")</f>
        <v>KASPR16161</v>
      </c>
      <c r="B4894" s="1" t="s">
        <v>7597</v>
      </c>
      <c r="C4894" s="1" t="s">
        <v>2014</v>
      </c>
      <c r="D4894" t="s">
        <v>7598</v>
      </c>
    </row>
    <row r="4895" spans="1:4" x14ac:dyDescent="0.25">
      <c r="A4895" s="4" t="str">
        <f>HYPERLINK("http://www.autodoc.ru/Web/price/art/KASPR16162?analog=on","KASPR16162")</f>
        <v>KASPR16162</v>
      </c>
      <c r="B4895" s="1" t="s">
        <v>7595</v>
      </c>
      <c r="C4895" s="1" t="s">
        <v>2014</v>
      </c>
      <c r="D4895" t="s">
        <v>7599</v>
      </c>
    </row>
    <row r="4896" spans="1:4" x14ac:dyDescent="0.25">
      <c r="A4896" s="4" t="str">
        <f>HYPERLINK("http://www.autodoc.ru/Web/price/art/KASPR16163?analog=on","KASPR16163")</f>
        <v>KASPR16163</v>
      </c>
      <c r="B4896" s="1" t="s">
        <v>7600</v>
      </c>
      <c r="C4896" s="1" t="s">
        <v>2014</v>
      </c>
      <c r="D4896" t="s">
        <v>7601</v>
      </c>
    </row>
    <row r="4897" spans="1:4" x14ac:dyDescent="0.25">
      <c r="A4897" s="4" t="str">
        <f>HYPERLINK("http://www.autodoc.ru/Web/price/art/KASPR16164?analog=on","KASPR16164")</f>
        <v>KASPR16164</v>
      </c>
      <c r="B4897" s="1" t="s">
        <v>7602</v>
      </c>
      <c r="C4897" s="1" t="s">
        <v>2014</v>
      </c>
      <c r="D4897" t="s">
        <v>7603</v>
      </c>
    </row>
    <row r="4898" spans="1:4" x14ac:dyDescent="0.25">
      <c r="A4898" s="4" t="str">
        <f>HYPERLINK("http://www.autodoc.ru/Web/price/art/KASPR16190?analog=on","KASPR16190")</f>
        <v>KASPR16190</v>
      </c>
      <c r="B4898" s="1" t="s">
        <v>7604</v>
      </c>
      <c r="C4898" s="1" t="s">
        <v>2014</v>
      </c>
      <c r="D4898" t="s">
        <v>7455</v>
      </c>
    </row>
    <row r="4899" spans="1:4" x14ac:dyDescent="0.25">
      <c r="A4899" s="4" t="str">
        <f>HYPERLINK("http://www.autodoc.ru/Web/price/art/KASPR16190L?analog=on","KASPR16190L")</f>
        <v>KASPR16190L</v>
      </c>
      <c r="B4899" s="1" t="s">
        <v>7605</v>
      </c>
      <c r="C4899" s="1" t="s">
        <v>2014</v>
      </c>
      <c r="D4899" t="s">
        <v>7606</v>
      </c>
    </row>
    <row r="4900" spans="1:4" x14ac:dyDescent="0.25">
      <c r="A4900" s="4" t="str">
        <f>HYPERLINK("http://www.autodoc.ru/Web/price/art/KASPR16190R?analog=on","KASPR16190R")</f>
        <v>KASPR16190R</v>
      </c>
      <c r="B4900" s="1" t="s">
        <v>7607</v>
      </c>
      <c r="C4900" s="1" t="s">
        <v>2014</v>
      </c>
      <c r="D4900" t="s">
        <v>7608</v>
      </c>
    </row>
    <row r="4901" spans="1:4" x14ac:dyDescent="0.25">
      <c r="A4901" s="4" t="str">
        <f>HYPERLINK("http://www.autodoc.ru/Web/price/art/KASPR16191L?analog=on","KASPR16191L")</f>
        <v>KASPR16191L</v>
      </c>
      <c r="B4901" s="1" t="s">
        <v>7609</v>
      </c>
      <c r="C4901" s="1" t="s">
        <v>2014</v>
      </c>
      <c r="D4901" t="s">
        <v>7610</v>
      </c>
    </row>
    <row r="4902" spans="1:4" x14ac:dyDescent="0.25">
      <c r="A4902" s="4" t="str">
        <f>HYPERLINK("http://www.autodoc.ru/Web/price/art/KASPR16191R?analog=on","KASPR16191R")</f>
        <v>KASPR16191R</v>
      </c>
      <c r="B4902" s="1" t="s">
        <v>7611</v>
      </c>
      <c r="C4902" s="1" t="s">
        <v>2014</v>
      </c>
      <c r="D4902" t="s">
        <v>7612</v>
      </c>
    </row>
    <row r="4903" spans="1:4" x14ac:dyDescent="0.25">
      <c r="A4903" s="4" t="str">
        <f>HYPERLINK("http://www.autodoc.ru/Web/price/art/KASPR16192?analog=on","KASPR16192")</f>
        <v>KASPR16192</v>
      </c>
      <c r="B4903" s="1" t="s">
        <v>7613</v>
      </c>
      <c r="C4903" s="1" t="s">
        <v>2014</v>
      </c>
      <c r="D4903" t="s">
        <v>7614</v>
      </c>
    </row>
    <row r="4904" spans="1:4" x14ac:dyDescent="0.25">
      <c r="A4904" s="4" t="str">
        <f>HYPERLINK("http://www.autodoc.ru/Web/price/art/KASPR16220?analog=on","KASPR16220")</f>
        <v>KASPR16220</v>
      </c>
      <c r="B4904" s="1" t="s">
        <v>7615</v>
      </c>
      <c r="C4904" s="1" t="s">
        <v>2014</v>
      </c>
      <c r="D4904" t="s">
        <v>7458</v>
      </c>
    </row>
    <row r="4905" spans="1:4" x14ac:dyDescent="0.25">
      <c r="A4905" s="4" t="str">
        <f>HYPERLINK("http://www.autodoc.ru/Web/price/art/KASPR16240?analog=on","KASPR16240")</f>
        <v>KASPR16240</v>
      </c>
      <c r="B4905" s="1" t="s">
        <v>7616</v>
      </c>
      <c r="C4905" s="1" t="s">
        <v>2014</v>
      </c>
      <c r="D4905" t="s">
        <v>7461</v>
      </c>
    </row>
    <row r="4906" spans="1:4" x14ac:dyDescent="0.25">
      <c r="A4906" s="4" t="str">
        <f>HYPERLINK("http://www.autodoc.ru/Web/price/art/KASPR16270L?analog=on","KASPR16270L")</f>
        <v>KASPR16270L</v>
      </c>
      <c r="B4906" s="1" t="s">
        <v>7617</v>
      </c>
      <c r="C4906" s="1" t="s">
        <v>2014</v>
      </c>
      <c r="D4906" t="s">
        <v>7399</v>
      </c>
    </row>
    <row r="4907" spans="1:4" x14ac:dyDescent="0.25">
      <c r="A4907" s="4" t="str">
        <f>HYPERLINK("http://www.autodoc.ru/Web/price/art/KASPR16270R?analog=on","KASPR16270R")</f>
        <v>KASPR16270R</v>
      </c>
      <c r="B4907" s="1" t="s">
        <v>7618</v>
      </c>
      <c r="C4907" s="1" t="s">
        <v>2014</v>
      </c>
      <c r="D4907" t="s">
        <v>7401</v>
      </c>
    </row>
    <row r="4908" spans="1:4" x14ac:dyDescent="0.25">
      <c r="A4908" s="4" t="str">
        <f>HYPERLINK("http://www.autodoc.ru/Web/price/art/KASPR16300L?analog=on","KASPR16300L")</f>
        <v>KASPR16300L</v>
      </c>
      <c r="B4908" s="1" t="s">
        <v>7619</v>
      </c>
      <c r="C4908" s="1" t="s">
        <v>2014</v>
      </c>
      <c r="D4908" t="s">
        <v>7469</v>
      </c>
    </row>
    <row r="4909" spans="1:4" x14ac:dyDescent="0.25">
      <c r="A4909" s="4" t="str">
        <f>HYPERLINK("http://www.autodoc.ru/Web/price/art/KASPR16300R?analog=on","KASPR16300R")</f>
        <v>KASPR16300R</v>
      </c>
      <c r="B4909" s="1" t="s">
        <v>7620</v>
      </c>
      <c r="C4909" s="1" t="s">
        <v>2014</v>
      </c>
      <c r="D4909" t="s">
        <v>7471</v>
      </c>
    </row>
    <row r="4910" spans="1:4" x14ac:dyDescent="0.25">
      <c r="A4910" s="4" t="str">
        <f>HYPERLINK("http://www.autodoc.ru/Web/price/art/KASPR16330?analog=on","KASPR16330")</f>
        <v>KASPR16330</v>
      </c>
      <c r="B4910" s="1" t="s">
        <v>7621</v>
      </c>
      <c r="C4910" s="1" t="s">
        <v>2014</v>
      </c>
      <c r="D4910" t="s">
        <v>7622</v>
      </c>
    </row>
    <row r="4911" spans="1:4" x14ac:dyDescent="0.25">
      <c r="A4911" s="4" t="str">
        <f>HYPERLINK("http://www.autodoc.ru/Web/price/art/KASPR16331?analog=on","KASPR16331")</f>
        <v>KASPR16331</v>
      </c>
      <c r="B4911" s="1" t="s">
        <v>7621</v>
      </c>
      <c r="C4911" s="1" t="s">
        <v>2014</v>
      </c>
      <c r="D4911" t="s">
        <v>7403</v>
      </c>
    </row>
    <row r="4912" spans="1:4" x14ac:dyDescent="0.25">
      <c r="A4912" s="4" t="str">
        <f>HYPERLINK("http://www.autodoc.ru/Web/price/art/KASPR16380?analog=on","KASPR16380")</f>
        <v>KASPR16380</v>
      </c>
      <c r="B4912" s="1" t="s">
        <v>7623</v>
      </c>
      <c r="C4912" s="1" t="s">
        <v>2014</v>
      </c>
      <c r="D4912" t="s">
        <v>7477</v>
      </c>
    </row>
    <row r="4913" spans="1:4" x14ac:dyDescent="0.25">
      <c r="A4913" s="4" t="str">
        <f>HYPERLINK("http://www.autodoc.ru/Web/price/art/KASPR16381?analog=on","KASPR16381")</f>
        <v>KASPR16381</v>
      </c>
      <c r="B4913" s="1" t="s">
        <v>7623</v>
      </c>
      <c r="C4913" s="1" t="s">
        <v>2014</v>
      </c>
      <c r="D4913" t="s">
        <v>7476</v>
      </c>
    </row>
    <row r="4914" spans="1:4" x14ac:dyDescent="0.25">
      <c r="A4914" s="4" t="str">
        <f>HYPERLINK("http://www.autodoc.ru/Web/price/art/KASPR164D0L?analog=on","KASPR164D0L")</f>
        <v>KASPR164D0L</v>
      </c>
      <c r="B4914" s="1" t="s">
        <v>7624</v>
      </c>
      <c r="C4914" s="1" t="s">
        <v>2014</v>
      </c>
      <c r="D4914" t="s">
        <v>7625</v>
      </c>
    </row>
    <row r="4915" spans="1:4" x14ac:dyDescent="0.25">
      <c r="A4915" s="4" t="str">
        <f>HYPERLINK("http://www.autodoc.ru/Web/price/art/KASPR164D0R?analog=on","KASPR164D0R")</f>
        <v>KASPR164D0R</v>
      </c>
      <c r="B4915" s="1" t="s">
        <v>7626</v>
      </c>
      <c r="C4915" s="1" t="s">
        <v>2014</v>
      </c>
      <c r="D4915" t="s">
        <v>7627</v>
      </c>
    </row>
    <row r="4916" spans="1:4" x14ac:dyDescent="0.25">
      <c r="A4916" s="4" t="str">
        <f>HYPERLINK("http://www.autodoc.ru/Web/price/art/KASPR164G0?analog=on","KASPR164G0")</f>
        <v>KASPR164G0</v>
      </c>
      <c r="B4916" s="1" t="s">
        <v>7628</v>
      </c>
      <c r="C4916" s="1" t="s">
        <v>2014</v>
      </c>
      <c r="D4916" t="s">
        <v>7629</v>
      </c>
    </row>
    <row r="4917" spans="1:4" x14ac:dyDescent="0.25">
      <c r="A4917" s="4" t="str">
        <f>HYPERLINK("http://www.autodoc.ru/Web/price/art/KASPR164G1?analog=on","KASPR164G1")</f>
        <v>KASPR164G1</v>
      </c>
      <c r="B4917" s="1" t="s">
        <v>7630</v>
      </c>
      <c r="C4917" s="1" t="s">
        <v>2014</v>
      </c>
      <c r="D4917" t="s">
        <v>7631</v>
      </c>
    </row>
    <row r="4918" spans="1:4" x14ac:dyDescent="0.25">
      <c r="A4918" s="4" t="str">
        <f>HYPERLINK("http://www.autodoc.ru/Web/price/art/KASPR164H0?analog=on","KASPR164H0")</f>
        <v>KASPR164H0</v>
      </c>
      <c r="B4918" s="1" t="s">
        <v>7632</v>
      </c>
      <c r="C4918" s="1" t="s">
        <v>2014</v>
      </c>
      <c r="D4918" t="s">
        <v>7633</v>
      </c>
    </row>
    <row r="4919" spans="1:4" x14ac:dyDescent="0.25">
      <c r="A4919" s="4" t="str">
        <f>HYPERLINK("http://www.autodoc.ru/Web/price/art/KASPR164J0?analog=on","KASPR164J0")</f>
        <v>KASPR164J0</v>
      </c>
      <c r="B4919" s="1" t="s">
        <v>7634</v>
      </c>
      <c r="C4919" s="1" t="s">
        <v>2014</v>
      </c>
      <c r="D4919" t="s">
        <v>7494</v>
      </c>
    </row>
    <row r="4920" spans="1:4" x14ac:dyDescent="0.25">
      <c r="A4920" s="4" t="str">
        <f>HYPERLINK("http://www.autodoc.ru/Web/price/art/KASPR16510L?analog=on","KASPR16510L")</f>
        <v>KASPR16510L</v>
      </c>
      <c r="B4920" s="1" t="s">
        <v>7635</v>
      </c>
      <c r="C4920" s="1" t="s">
        <v>2014</v>
      </c>
      <c r="D4920" t="s">
        <v>7636</v>
      </c>
    </row>
    <row r="4921" spans="1:4" x14ac:dyDescent="0.25">
      <c r="A4921" s="4" t="str">
        <f>HYPERLINK("http://www.autodoc.ru/Web/price/art/KASPR16510R?analog=on","KASPR16510R")</f>
        <v>KASPR16510R</v>
      </c>
      <c r="B4921" s="1" t="s">
        <v>7637</v>
      </c>
      <c r="C4921" s="1" t="s">
        <v>2014</v>
      </c>
      <c r="D4921" t="s">
        <v>7638</v>
      </c>
    </row>
    <row r="4922" spans="1:4" x14ac:dyDescent="0.25">
      <c r="A4922" s="4" t="str">
        <f>HYPERLINK("http://www.autodoc.ru/Web/price/art/KASPR16520L?analog=on","KASPR16520L")</f>
        <v>KASPR16520L</v>
      </c>
      <c r="B4922" s="1" t="s">
        <v>7639</v>
      </c>
      <c r="C4922" s="1" t="s">
        <v>2014</v>
      </c>
      <c r="D4922" t="s">
        <v>7640</v>
      </c>
    </row>
    <row r="4923" spans="1:4" x14ac:dyDescent="0.25">
      <c r="A4923" s="4" t="str">
        <f>HYPERLINK("http://www.autodoc.ru/Web/price/art/KASPR16520R?analog=on","KASPR16520R")</f>
        <v>KASPR16520R</v>
      </c>
      <c r="B4923" s="1" t="s">
        <v>7641</v>
      </c>
      <c r="C4923" s="1" t="s">
        <v>2014</v>
      </c>
      <c r="D4923" t="s">
        <v>7642</v>
      </c>
    </row>
    <row r="4924" spans="1:4" x14ac:dyDescent="0.25">
      <c r="A4924" s="4" t="str">
        <f>HYPERLINK("http://www.autodoc.ru/Web/price/art/KASPR16600?analog=on","KASPR16600")</f>
        <v>KASPR16600</v>
      </c>
      <c r="B4924" s="1" t="s">
        <v>7643</v>
      </c>
      <c r="C4924" s="1" t="s">
        <v>2014</v>
      </c>
      <c r="D4924" t="s">
        <v>7514</v>
      </c>
    </row>
    <row r="4925" spans="1:4" x14ac:dyDescent="0.25">
      <c r="A4925" s="4" t="str">
        <f>HYPERLINK("http://www.autodoc.ru/Web/price/art/KASPR16640?analog=on","KASPR16640")</f>
        <v>KASPR16640</v>
      </c>
      <c r="B4925" s="1" t="s">
        <v>7644</v>
      </c>
      <c r="C4925" s="1" t="s">
        <v>2014</v>
      </c>
      <c r="D4925" t="s">
        <v>7645</v>
      </c>
    </row>
    <row r="4926" spans="1:4" x14ac:dyDescent="0.25">
      <c r="A4926" s="4" t="str">
        <f>HYPERLINK("http://www.autodoc.ru/Web/price/art/KASPR16641?analog=on","KASPR16641")</f>
        <v>KASPR16641</v>
      </c>
      <c r="B4926" s="1" t="s">
        <v>7646</v>
      </c>
      <c r="C4926" s="1" t="s">
        <v>2014</v>
      </c>
      <c r="D4926" t="s">
        <v>7647</v>
      </c>
    </row>
    <row r="4927" spans="1:4" x14ac:dyDescent="0.25">
      <c r="A4927" s="4" t="str">
        <f>HYPERLINK("http://www.autodoc.ru/Web/price/art/KASPR16730L?analog=on","KASPR16730L")</f>
        <v>KASPR16730L</v>
      </c>
      <c r="B4927" s="1" t="s">
        <v>7648</v>
      </c>
      <c r="C4927" s="1" t="s">
        <v>2014</v>
      </c>
      <c r="D4927" t="s">
        <v>7524</v>
      </c>
    </row>
    <row r="4928" spans="1:4" x14ac:dyDescent="0.25">
      <c r="A4928" s="4" t="str">
        <f>HYPERLINK("http://www.autodoc.ru/Web/price/art/KASPR16730R?analog=on","KASPR16730R")</f>
        <v>KASPR16730R</v>
      </c>
      <c r="B4928" s="1" t="s">
        <v>7649</v>
      </c>
      <c r="C4928" s="1" t="s">
        <v>2014</v>
      </c>
      <c r="D4928" t="s">
        <v>7526</v>
      </c>
    </row>
    <row r="4929" spans="1:4" x14ac:dyDescent="0.25">
      <c r="A4929" s="4" t="str">
        <f>HYPERLINK("http://www.autodoc.ru/Web/price/art/KASPR16740L?analog=on","KASPR16740L")</f>
        <v>KASPR16740L</v>
      </c>
      <c r="B4929" s="1" t="s">
        <v>7650</v>
      </c>
      <c r="C4929" s="1" t="s">
        <v>2014</v>
      </c>
      <c r="D4929" t="s">
        <v>7528</v>
      </c>
    </row>
    <row r="4930" spans="1:4" x14ac:dyDescent="0.25">
      <c r="A4930" s="4" t="str">
        <f>HYPERLINK("http://www.autodoc.ru/Web/price/art/KASPR18740L?analog=on","KASPR18740L")</f>
        <v>KASPR18740L</v>
      </c>
      <c r="B4930" s="1" t="s">
        <v>7651</v>
      </c>
      <c r="C4930" s="1" t="s">
        <v>2457</v>
      </c>
      <c r="D4930" t="s">
        <v>7528</v>
      </c>
    </row>
    <row r="4931" spans="1:4" x14ac:dyDescent="0.25">
      <c r="A4931" s="4" t="str">
        <f>HYPERLINK("http://www.autodoc.ru/Web/price/art/KASPR16740R?analog=on","KASPR16740R")</f>
        <v>KASPR16740R</v>
      </c>
      <c r="B4931" s="1" t="s">
        <v>7652</v>
      </c>
      <c r="C4931" s="1" t="s">
        <v>2014</v>
      </c>
      <c r="D4931" t="s">
        <v>7531</v>
      </c>
    </row>
    <row r="4932" spans="1:4" x14ac:dyDescent="0.25">
      <c r="A4932" s="4" t="str">
        <f>HYPERLINK("http://www.autodoc.ru/Web/price/art/KASPR18740R?analog=on","KASPR18740R")</f>
        <v>KASPR18740R</v>
      </c>
      <c r="B4932" s="1" t="s">
        <v>7653</v>
      </c>
      <c r="C4932" s="1" t="s">
        <v>2457</v>
      </c>
      <c r="D4932" t="s">
        <v>7531</v>
      </c>
    </row>
    <row r="4933" spans="1:4" x14ac:dyDescent="0.25">
      <c r="A4933" s="4" t="str">
        <f>HYPERLINK("http://www.autodoc.ru/Web/price/art/KASPR16741L?analog=on","KASPR16741L")</f>
        <v>KASPR16741L</v>
      </c>
      <c r="B4933" s="1" t="s">
        <v>7650</v>
      </c>
      <c r="C4933" s="1" t="s">
        <v>2014</v>
      </c>
      <c r="D4933" t="s">
        <v>7533</v>
      </c>
    </row>
    <row r="4934" spans="1:4" x14ac:dyDescent="0.25">
      <c r="A4934" s="4" t="str">
        <f>HYPERLINK("http://www.autodoc.ru/Web/price/art/KASPR16741R?analog=on","KASPR16741R")</f>
        <v>KASPR16741R</v>
      </c>
      <c r="B4934" s="1" t="s">
        <v>7652</v>
      </c>
      <c r="C4934" s="1" t="s">
        <v>2014</v>
      </c>
      <c r="D4934" t="s">
        <v>7536</v>
      </c>
    </row>
    <row r="4935" spans="1:4" x14ac:dyDescent="0.25">
      <c r="A4935" s="4" t="str">
        <f>HYPERLINK("http://www.autodoc.ru/Web/price/art/KASPR16750L?analog=on","KASPR16750L")</f>
        <v>KASPR16750L</v>
      </c>
      <c r="B4935" s="1" t="s">
        <v>7654</v>
      </c>
      <c r="C4935" s="1" t="s">
        <v>2014</v>
      </c>
      <c r="D4935" t="s">
        <v>7540</v>
      </c>
    </row>
    <row r="4936" spans="1:4" x14ac:dyDescent="0.25">
      <c r="A4936" s="4" t="str">
        <f>HYPERLINK("http://www.autodoc.ru/Web/price/art/KASPR16750R?analog=on","KASPR16750R")</f>
        <v>KASPR16750R</v>
      </c>
      <c r="B4936" s="1" t="s">
        <v>7655</v>
      </c>
      <c r="C4936" s="1" t="s">
        <v>2014</v>
      </c>
      <c r="D4936" t="s">
        <v>7543</v>
      </c>
    </row>
    <row r="4937" spans="1:4" x14ac:dyDescent="0.25">
      <c r="A4937" s="4" t="str">
        <f>HYPERLINK("http://www.autodoc.ru/Web/price/art/KASPR16751L?analog=on","KASPR16751L")</f>
        <v>KASPR16751L</v>
      </c>
      <c r="B4937" s="1" t="s">
        <v>7654</v>
      </c>
      <c r="C4937" s="1" t="s">
        <v>2014</v>
      </c>
      <c r="D4937" t="s">
        <v>7656</v>
      </c>
    </row>
    <row r="4938" spans="1:4" x14ac:dyDescent="0.25">
      <c r="A4938" s="4" t="str">
        <f>HYPERLINK("http://www.autodoc.ru/Web/price/art/KASPR16751R?analog=on","KASPR16751R")</f>
        <v>KASPR16751R</v>
      </c>
      <c r="B4938" s="1" t="s">
        <v>7655</v>
      </c>
      <c r="C4938" s="1" t="s">
        <v>2014</v>
      </c>
      <c r="D4938" t="s">
        <v>7657</v>
      </c>
    </row>
    <row r="4939" spans="1:4" x14ac:dyDescent="0.25">
      <c r="A4939" s="4" t="str">
        <f>HYPERLINK("http://www.autodoc.ru/Web/price/art/KASPR169A0L?analog=on","KASPR169A0L")</f>
        <v>KASPR169A0L</v>
      </c>
      <c r="B4939" s="1" t="s">
        <v>7658</v>
      </c>
      <c r="C4939" s="1" t="s">
        <v>2014</v>
      </c>
      <c r="D4939" t="s">
        <v>7552</v>
      </c>
    </row>
    <row r="4940" spans="1:4" x14ac:dyDescent="0.25">
      <c r="A4940" s="4" t="str">
        <f>HYPERLINK("http://www.autodoc.ru/Web/price/art/KASPR169A0R?analog=on","KASPR169A0R")</f>
        <v>KASPR169A0R</v>
      </c>
      <c r="B4940" s="1" t="s">
        <v>7659</v>
      </c>
      <c r="C4940" s="1" t="s">
        <v>2014</v>
      </c>
      <c r="D4940" t="s">
        <v>7554</v>
      </c>
    </row>
    <row r="4941" spans="1:4" x14ac:dyDescent="0.25">
      <c r="A4941" s="4" t="str">
        <f>HYPERLINK("http://www.autodoc.ru/Web/price/art/KASPR169A1L?analog=on","KASPR169A1L")</f>
        <v>KASPR169A1L</v>
      </c>
      <c r="B4941" s="1" t="s">
        <v>7660</v>
      </c>
      <c r="C4941" s="1" t="s">
        <v>2014</v>
      </c>
      <c r="D4941" t="s">
        <v>7552</v>
      </c>
    </row>
    <row r="4942" spans="1:4" x14ac:dyDescent="0.25">
      <c r="A4942" s="4" t="str">
        <f>HYPERLINK("http://www.autodoc.ru/Web/price/art/KASPR169A1R?analog=on","KASPR169A1R")</f>
        <v>KASPR169A1R</v>
      </c>
      <c r="B4942" s="1" t="s">
        <v>7661</v>
      </c>
      <c r="C4942" s="1" t="s">
        <v>2014</v>
      </c>
      <c r="D4942" t="s">
        <v>7554</v>
      </c>
    </row>
    <row r="4943" spans="1:4" x14ac:dyDescent="0.25">
      <c r="A4943" s="4" t="str">
        <f>HYPERLINK("http://www.autodoc.ru/Web/price/art/KASPR169B0L?analog=on","KASPR169B0L")</f>
        <v>KASPR169B0L</v>
      </c>
      <c r="B4943" s="1" t="s">
        <v>7662</v>
      </c>
      <c r="C4943" s="1" t="s">
        <v>2014</v>
      </c>
      <c r="D4943" t="s">
        <v>7556</v>
      </c>
    </row>
    <row r="4944" spans="1:4" x14ac:dyDescent="0.25">
      <c r="A4944" s="4" t="str">
        <f>HYPERLINK("http://www.autodoc.ru/Web/price/art/KASPR169B0R?analog=on","KASPR169B0R")</f>
        <v>KASPR169B0R</v>
      </c>
      <c r="B4944" s="1" t="s">
        <v>7663</v>
      </c>
      <c r="C4944" s="1" t="s">
        <v>2014</v>
      </c>
      <c r="D4944" t="s">
        <v>7558</v>
      </c>
    </row>
    <row r="4945" spans="1:4" x14ac:dyDescent="0.25">
      <c r="A4945" s="4" t="str">
        <f>HYPERLINK("http://www.autodoc.ru/Web/price/art/KASPR169C0L?analog=on","KASPR169C0L")</f>
        <v>KASPR169C0L</v>
      </c>
      <c r="B4945" s="1" t="s">
        <v>7664</v>
      </c>
      <c r="C4945" s="1" t="s">
        <v>2014</v>
      </c>
      <c r="D4945" t="s">
        <v>7665</v>
      </c>
    </row>
    <row r="4946" spans="1:4" x14ac:dyDescent="0.25">
      <c r="A4946" s="4" t="str">
        <f>HYPERLINK("http://www.autodoc.ru/Web/price/art/KASPR169C0R?analog=on","KASPR169C0R")</f>
        <v>KASPR169C0R</v>
      </c>
      <c r="B4946" s="1" t="s">
        <v>7666</v>
      </c>
      <c r="C4946" s="1" t="s">
        <v>2014</v>
      </c>
      <c r="D4946" t="s">
        <v>7667</v>
      </c>
    </row>
    <row r="4947" spans="1:4" x14ac:dyDescent="0.25">
      <c r="A4947" s="4" t="str">
        <f>HYPERLINK("http://www.autodoc.ru/Web/price/art/KASPR169F0P?analog=on","KASPR169F0P")</f>
        <v>KASPR169F0P</v>
      </c>
      <c r="B4947" s="1" t="s">
        <v>7668</v>
      </c>
      <c r="C4947" s="1" t="s">
        <v>2014</v>
      </c>
      <c r="D4947" t="s">
        <v>7669</v>
      </c>
    </row>
    <row r="4948" spans="1:4" x14ac:dyDescent="0.25">
      <c r="A4948" s="3" t="s">
        <v>7670</v>
      </c>
      <c r="B4948" s="3"/>
      <c r="C4948" s="3"/>
      <c r="D4948" s="3"/>
    </row>
    <row r="4949" spans="1:4" x14ac:dyDescent="0.25">
      <c r="A4949" s="4" t="str">
        <f>HYPERLINK("http://www.autodoc.ru/Web/price/art/KASPR09000L?analog=on","KASPR09000L")</f>
        <v>KASPR09000L</v>
      </c>
      <c r="B4949" s="1" t="s">
        <v>7671</v>
      </c>
      <c r="C4949" s="1" t="s">
        <v>5574</v>
      </c>
      <c r="D4949" t="s">
        <v>7672</v>
      </c>
    </row>
    <row r="4950" spans="1:4" x14ac:dyDescent="0.25">
      <c r="A4950" s="4" t="str">
        <f>HYPERLINK("http://www.autodoc.ru/Web/price/art/KASPR04000L?analog=on","KASPR04000L")</f>
        <v>KASPR04000L</v>
      </c>
      <c r="B4950" s="1" t="s">
        <v>7673</v>
      </c>
      <c r="C4950" s="1" t="s">
        <v>409</v>
      </c>
      <c r="D4950" t="s">
        <v>7674</v>
      </c>
    </row>
    <row r="4951" spans="1:4" x14ac:dyDescent="0.25">
      <c r="A4951" s="4" t="str">
        <f>HYPERLINK("http://www.autodoc.ru/Web/price/art/KASPR09000R?analog=on","KASPR09000R")</f>
        <v>KASPR09000R</v>
      </c>
      <c r="B4951" s="1" t="s">
        <v>7675</v>
      </c>
      <c r="C4951" s="1" t="s">
        <v>5574</v>
      </c>
      <c r="D4951" t="s">
        <v>7676</v>
      </c>
    </row>
    <row r="4952" spans="1:4" x14ac:dyDescent="0.25">
      <c r="A4952" s="4" t="str">
        <f>HYPERLINK("http://www.autodoc.ru/Web/price/art/KASPR04000R?analog=on","KASPR04000R")</f>
        <v>KASPR04000R</v>
      </c>
      <c r="B4952" s="1" t="s">
        <v>7673</v>
      </c>
      <c r="C4952" s="1" t="s">
        <v>409</v>
      </c>
      <c r="D4952" t="s">
        <v>7677</v>
      </c>
    </row>
    <row r="4953" spans="1:4" x14ac:dyDescent="0.25">
      <c r="A4953" s="4" t="str">
        <f>HYPERLINK("http://www.autodoc.ru/Web/price/art/KASPR04001L?analog=on","KASPR04001L")</f>
        <v>KASPR04001L</v>
      </c>
      <c r="B4953" s="1" t="s">
        <v>7673</v>
      </c>
      <c r="C4953" s="1" t="s">
        <v>409</v>
      </c>
      <c r="D4953" t="s">
        <v>7678</v>
      </c>
    </row>
    <row r="4954" spans="1:4" x14ac:dyDescent="0.25">
      <c r="A4954" s="4" t="str">
        <f>HYPERLINK("http://www.autodoc.ru/Web/price/art/KASPR09001L?analog=on","KASPR09001L")</f>
        <v>KASPR09001L</v>
      </c>
      <c r="B4954" s="1" t="s">
        <v>7671</v>
      </c>
      <c r="C4954" s="1" t="s">
        <v>5574</v>
      </c>
      <c r="D4954" t="s">
        <v>7679</v>
      </c>
    </row>
    <row r="4955" spans="1:4" x14ac:dyDescent="0.25">
      <c r="A4955" s="4" t="str">
        <f>HYPERLINK("http://www.autodoc.ru/Web/price/art/KASPR04001R?analog=on","KASPR04001R")</f>
        <v>KASPR04001R</v>
      </c>
      <c r="B4955" s="1" t="s">
        <v>7673</v>
      </c>
      <c r="C4955" s="1" t="s">
        <v>409</v>
      </c>
      <c r="D4955" t="s">
        <v>7680</v>
      </c>
    </row>
    <row r="4956" spans="1:4" x14ac:dyDescent="0.25">
      <c r="A4956" s="4" t="str">
        <f>HYPERLINK("http://www.autodoc.ru/Web/price/art/KASPR09001R?analog=on","KASPR09001R")</f>
        <v>KASPR09001R</v>
      </c>
      <c r="B4956" s="1" t="s">
        <v>7675</v>
      </c>
      <c r="C4956" s="1" t="s">
        <v>5574</v>
      </c>
      <c r="D4956" t="s">
        <v>7681</v>
      </c>
    </row>
    <row r="4957" spans="1:4" x14ac:dyDescent="0.25">
      <c r="A4957" s="4" t="str">
        <f>HYPERLINK("http://www.autodoc.ru/Web/price/art/KASPR09070L?analog=on","KASPR09070L")</f>
        <v>KASPR09070L</v>
      </c>
      <c r="B4957" s="1" t="s">
        <v>7682</v>
      </c>
      <c r="C4957" s="1" t="s">
        <v>5574</v>
      </c>
      <c r="D4957" t="s">
        <v>7578</v>
      </c>
    </row>
    <row r="4958" spans="1:4" x14ac:dyDescent="0.25">
      <c r="A4958" s="4" t="str">
        <f>HYPERLINK("http://www.autodoc.ru/Web/price/art/KASPR04070L?analog=on","KASPR04070L")</f>
        <v>KASPR04070L</v>
      </c>
      <c r="B4958" s="1" t="s">
        <v>7683</v>
      </c>
      <c r="C4958" s="1" t="s">
        <v>409</v>
      </c>
      <c r="D4958" t="s">
        <v>7578</v>
      </c>
    </row>
    <row r="4959" spans="1:4" x14ac:dyDescent="0.25">
      <c r="A4959" s="4" t="str">
        <f>HYPERLINK("http://www.autodoc.ru/Web/price/art/KASPR04070R?analog=on","KASPR04070R")</f>
        <v>KASPR04070R</v>
      </c>
      <c r="B4959" s="1" t="s">
        <v>7684</v>
      </c>
      <c r="C4959" s="1" t="s">
        <v>409</v>
      </c>
      <c r="D4959" t="s">
        <v>7581</v>
      </c>
    </row>
    <row r="4960" spans="1:4" x14ac:dyDescent="0.25">
      <c r="A4960" s="4" t="str">
        <f>HYPERLINK("http://www.autodoc.ru/Web/price/art/KASPR09070R?analog=on","KASPR09070R")</f>
        <v>KASPR09070R</v>
      </c>
      <c r="B4960" s="1" t="s">
        <v>7685</v>
      </c>
      <c r="C4960" s="1" t="s">
        <v>5574</v>
      </c>
      <c r="D4960" t="s">
        <v>7581</v>
      </c>
    </row>
    <row r="4961" spans="1:4" x14ac:dyDescent="0.25">
      <c r="A4961" s="4" t="str">
        <f>HYPERLINK("http://www.autodoc.ru/Web/price/art/KASPR09071N?analog=on","KASPR09071N")</f>
        <v>KASPR09071N</v>
      </c>
      <c r="B4961" s="1" t="s">
        <v>7686</v>
      </c>
      <c r="C4961" s="1" t="s">
        <v>5574</v>
      </c>
      <c r="D4961" t="s">
        <v>7687</v>
      </c>
    </row>
    <row r="4962" spans="1:4" x14ac:dyDescent="0.25">
      <c r="A4962" s="4" t="str">
        <f>HYPERLINK("http://www.autodoc.ru/Web/price/art/KASPR04071L?analog=on","KASPR04071L")</f>
        <v>KASPR04071L</v>
      </c>
      <c r="B4962" s="1" t="s">
        <v>7683</v>
      </c>
      <c r="C4962" s="1" t="s">
        <v>92</v>
      </c>
      <c r="D4962" t="s">
        <v>7688</v>
      </c>
    </row>
    <row r="4963" spans="1:4" x14ac:dyDescent="0.25">
      <c r="A4963" s="4" t="str">
        <f>HYPERLINK("http://www.autodoc.ru/Web/price/art/KASPR04071R?analog=on","KASPR04071R")</f>
        <v>KASPR04071R</v>
      </c>
      <c r="B4963" s="1" t="s">
        <v>7684</v>
      </c>
      <c r="C4963" s="1" t="s">
        <v>92</v>
      </c>
      <c r="D4963" t="s">
        <v>7689</v>
      </c>
    </row>
    <row r="4964" spans="1:4" x14ac:dyDescent="0.25">
      <c r="A4964" s="4" t="str">
        <f>HYPERLINK("http://www.autodoc.ru/Web/price/art/KASPR09072L?analog=on","KASPR09072L")</f>
        <v>KASPR09072L</v>
      </c>
      <c r="B4964" s="1" t="s">
        <v>7682</v>
      </c>
      <c r="C4964" s="1" t="s">
        <v>5574</v>
      </c>
      <c r="D4964" t="s">
        <v>7587</v>
      </c>
    </row>
    <row r="4965" spans="1:4" x14ac:dyDescent="0.25">
      <c r="A4965" s="4" t="str">
        <f>HYPERLINK("http://www.autodoc.ru/Web/price/art/KASPR09072R?analog=on","KASPR09072R")</f>
        <v>KASPR09072R</v>
      </c>
      <c r="B4965" s="1" t="s">
        <v>7685</v>
      </c>
      <c r="C4965" s="1" t="s">
        <v>5574</v>
      </c>
      <c r="D4965" t="s">
        <v>7588</v>
      </c>
    </row>
    <row r="4966" spans="1:4" x14ac:dyDescent="0.25">
      <c r="A4966" s="4" t="str">
        <f>HYPERLINK("http://www.autodoc.ru/Web/price/art/KASPR09100?analog=on","KASPR09100")</f>
        <v>KASPR09100</v>
      </c>
      <c r="B4966" s="1" t="s">
        <v>7690</v>
      </c>
      <c r="C4966" s="1" t="s">
        <v>5574</v>
      </c>
      <c r="D4966" t="s">
        <v>7594</v>
      </c>
    </row>
    <row r="4967" spans="1:4" x14ac:dyDescent="0.25">
      <c r="A4967" s="4" t="str">
        <f>HYPERLINK("http://www.autodoc.ru/Web/price/art/KASPR09160X?analog=on","KASPR09160X")</f>
        <v>KASPR09160X</v>
      </c>
      <c r="B4967" s="1" t="s">
        <v>7691</v>
      </c>
      <c r="C4967" s="1" t="s">
        <v>5574</v>
      </c>
      <c r="D4967" t="s">
        <v>7692</v>
      </c>
    </row>
    <row r="4968" spans="1:4" x14ac:dyDescent="0.25">
      <c r="A4968" s="4" t="str">
        <f>HYPERLINK("http://www.autodoc.ru/Web/price/art/KASPR04160X?analog=on","KASPR04160X")</f>
        <v>KASPR04160X</v>
      </c>
      <c r="B4968" s="1" t="s">
        <v>7693</v>
      </c>
      <c r="C4968" s="1" t="s">
        <v>92</v>
      </c>
      <c r="D4968" t="s">
        <v>7692</v>
      </c>
    </row>
    <row r="4969" spans="1:4" x14ac:dyDescent="0.25">
      <c r="A4969" s="4" t="str">
        <f>HYPERLINK("http://www.autodoc.ru/Web/price/art/KASPR09161?analog=on","KASPR09161")</f>
        <v>KASPR09161</v>
      </c>
      <c r="B4969" s="1" t="s">
        <v>7691</v>
      </c>
      <c r="C4969" s="1" t="s">
        <v>5574</v>
      </c>
      <c r="D4969" t="s">
        <v>7445</v>
      </c>
    </row>
    <row r="4970" spans="1:4" x14ac:dyDescent="0.25">
      <c r="A4970" s="4" t="str">
        <f>HYPERLINK("http://www.autodoc.ru/Web/price/art/KASPR09190L?analog=on","KASPR09190L")</f>
        <v>KASPR09190L</v>
      </c>
      <c r="B4970" s="1" t="s">
        <v>7694</v>
      </c>
      <c r="C4970" s="1" t="s">
        <v>5574</v>
      </c>
      <c r="D4970" t="s">
        <v>7695</v>
      </c>
    </row>
    <row r="4971" spans="1:4" x14ac:dyDescent="0.25">
      <c r="A4971" s="4" t="str">
        <f>HYPERLINK("http://www.autodoc.ru/Web/price/art/KASPR09190R?analog=on","KASPR09190R")</f>
        <v>KASPR09190R</v>
      </c>
      <c r="B4971" s="1" t="s">
        <v>7696</v>
      </c>
      <c r="C4971" s="1" t="s">
        <v>5574</v>
      </c>
      <c r="D4971" t="s">
        <v>7697</v>
      </c>
    </row>
    <row r="4972" spans="1:4" x14ac:dyDescent="0.25">
      <c r="A4972" s="4" t="str">
        <f>HYPERLINK("http://www.autodoc.ru/Web/price/art/KASPR09191L?analog=on","KASPR09191L")</f>
        <v>KASPR09191L</v>
      </c>
      <c r="B4972" s="1" t="s">
        <v>7694</v>
      </c>
      <c r="C4972" s="1" t="s">
        <v>5574</v>
      </c>
      <c r="D4972" t="s">
        <v>7698</v>
      </c>
    </row>
    <row r="4973" spans="1:4" x14ac:dyDescent="0.25">
      <c r="A4973" s="4" t="str">
        <f>HYPERLINK("http://www.autodoc.ru/Web/price/art/KASPR09191R?analog=on","KASPR09191R")</f>
        <v>KASPR09191R</v>
      </c>
      <c r="B4973" s="1" t="s">
        <v>7696</v>
      </c>
      <c r="C4973" s="1" t="s">
        <v>5574</v>
      </c>
      <c r="D4973" t="s">
        <v>7699</v>
      </c>
    </row>
    <row r="4974" spans="1:4" x14ac:dyDescent="0.25">
      <c r="A4974" s="4" t="str">
        <f>HYPERLINK("http://www.autodoc.ru/Web/price/art/KASPR04240?analog=on","KASPR04240")</f>
        <v>KASPR04240</v>
      </c>
      <c r="B4974" s="1" t="s">
        <v>7700</v>
      </c>
      <c r="C4974" s="1" t="s">
        <v>92</v>
      </c>
      <c r="D4974" t="s">
        <v>7460</v>
      </c>
    </row>
    <row r="4975" spans="1:4" x14ac:dyDescent="0.25">
      <c r="A4975" s="4" t="str">
        <f>HYPERLINK("http://www.autodoc.ru/Web/price/art/KASPR04241?analog=on","KASPR04241")</f>
        <v>KASPR04241</v>
      </c>
      <c r="B4975" s="1" t="s">
        <v>7700</v>
      </c>
      <c r="C4975" s="1" t="s">
        <v>92</v>
      </c>
      <c r="D4975" t="s">
        <v>7461</v>
      </c>
    </row>
    <row r="4976" spans="1:4" x14ac:dyDescent="0.25">
      <c r="A4976" s="4" t="str">
        <f>HYPERLINK("http://www.autodoc.ru/Web/price/art/KASPR04270L?analog=on","KASPR04270L")</f>
        <v>KASPR04270L</v>
      </c>
      <c r="B4976" s="1" t="s">
        <v>7701</v>
      </c>
      <c r="C4976" s="1" t="s">
        <v>92</v>
      </c>
      <c r="D4976" t="s">
        <v>7702</v>
      </c>
    </row>
    <row r="4977" spans="1:4" x14ac:dyDescent="0.25">
      <c r="A4977" s="4" t="str">
        <f>HYPERLINK("http://www.autodoc.ru/Web/price/art/KASPR04270R?analog=on","KASPR04270R")</f>
        <v>KASPR04270R</v>
      </c>
      <c r="B4977" s="1" t="s">
        <v>7703</v>
      </c>
      <c r="C4977" s="1" t="s">
        <v>92</v>
      </c>
      <c r="D4977" t="s">
        <v>7704</v>
      </c>
    </row>
    <row r="4978" spans="1:4" x14ac:dyDescent="0.25">
      <c r="A4978" s="4" t="str">
        <f>HYPERLINK("http://www.autodoc.ru/Web/price/art/KASPR04271L?analog=on","KASPR04271L")</f>
        <v>KASPR04271L</v>
      </c>
      <c r="B4978" s="1" t="s">
        <v>7705</v>
      </c>
      <c r="C4978" s="1" t="s">
        <v>92</v>
      </c>
      <c r="D4978" t="s">
        <v>7706</v>
      </c>
    </row>
    <row r="4979" spans="1:4" x14ac:dyDescent="0.25">
      <c r="A4979" s="4" t="str">
        <f>HYPERLINK("http://www.autodoc.ru/Web/price/art/KASPR04271R?analog=on","KASPR04271R")</f>
        <v>KASPR04271R</v>
      </c>
      <c r="B4979" s="1" t="s">
        <v>7707</v>
      </c>
      <c r="C4979" s="1" t="s">
        <v>92</v>
      </c>
      <c r="D4979" t="s">
        <v>7708</v>
      </c>
    </row>
    <row r="4980" spans="1:4" x14ac:dyDescent="0.25">
      <c r="A4980" s="4" t="str">
        <f>HYPERLINK("http://www.autodoc.ru/Web/price/art/HNGEZ03280Z?analog=on","HNGEZ03280Z")</f>
        <v>HNGEZ03280Z</v>
      </c>
      <c r="B4980" s="1" t="s">
        <v>2844</v>
      </c>
      <c r="C4980" s="1" t="s">
        <v>1376</v>
      </c>
      <c r="D4980" t="s">
        <v>2845</v>
      </c>
    </row>
    <row r="4981" spans="1:4" x14ac:dyDescent="0.25">
      <c r="A4981" s="4" t="str">
        <f>HYPERLINK("http://www.autodoc.ru/Web/price/art/KASPR04300L?analog=on","KASPR04300L")</f>
        <v>KASPR04300L</v>
      </c>
      <c r="B4981" s="1" t="s">
        <v>7709</v>
      </c>
      <c r="C4981" s="1" t="s">
        <v>92</v>
      </c>
      <c r="D4981" t="s">
        <v>7469</v>
      </c>
    </row>
    <row r="4982" spans="1:4" x14ac:dyDescent="0.25">
      <c r="A4982" s="4" t="str">
        <f>HYPERLINK("http://www.autodoc.ru/Web/price/art/KASPR04300R?analog=on","KASPR04300R")</f>
        <v>KASPR04300R</v>
      </c>
      <c r="B4982" s="1" t="s">
        <v>7710</v>
      </c>
      <c r="C4982" s="1" t="s">
        <v>92</v>
      </c>
      <c r="D4982" t="s">
        <v>7471</v>
      </c>
    </row>
    <row r="4983" spans="1:4" x14ac:dyDescent="0.25">
      <c r="A4983" s="4" t="str">
        <f>HYPERLINK("http://www.autodoc.ru/Web/price/art/KASPR04310?analog=on","KASPR04310")</f>
        <v>KASPR04310</v>
      </c>
      <c r="B4983" s="1" t="s">
        <v>7711</v>
      </c>
      <c r="C4983" s="1" t="s">
        <v>369</v>
      </c>
      <c r="D4983" t="s">
        <v>7712</v>
      </c>
    </row>
    <row r="4984" spans="1:4" x14ac:dyDescent="0.25">
      <c r="A4984" s="4" t="str">
        <f>HYPERLINK("http://www.autodoc.ru/Web/price/art/KASPR09310N?analog=on","KASPR09310N")</f>
        <v>KASPR09310N</v>
      </c>
      <c r="B4984" s="1" t="s">
        <v>7711</v>
      </c>
      <c r="C4984" s="1" t="s">
        <v>5574</v>
      </c>
      <c r="D4984" t="s">
        <v>7473</v>
      </c>
    </row>
    <row r="4985" spans="1:4" x14ac:dyDescent="0.25">
      <c r="A4985" s="4" t="str">
        <f>HYPERLINK("http://www.autodoc.ru/Web/price/art/KASPR04330?analog=on","KASPR04330")</f>
        <v>KASPR04330</v>
      </c>
      <c r="B4985" s="1" t="s">
        <v>7713</v>
      </c>
      <c r="C4985" s="1" t="s">
        <v>92</v>
      </c>
      <c r="D4985" t="s">
        <v>7403</v>
      </c>
    </row>
    <row r="4986" spans="1:4" x14ac:dyDescent="0.25">
      <c r="A4986" s="4" t="str">
        <f>HYPERLINK("http://www.autodoc.ru/Web/price/art/KASPR04380?analog=on","KASPR04380")</f>
        <v>KASPR04380</v>
      </c>
      <c r="B4986" s="1" t="s">
        <v>7714</v>
      </c>
      <c r="C4986" s="1" t="s">
        <v>92</v>
      </c>
      <c r="D4986" t="s">
        <v>7476</v>
      </c>
    </row>
    <row r="4987" spans="1:4" x14ac:dyDescent="0.25">
      <c r="A4987" s="4" t="str">
        <f>HYPERLINK("http://www.autodoc.ru/Web/price/art/KASPR04381?analog=on","KASPR04381")</f>
        <v>KASPR04381</v>
      </c>
      <c r="B4987" s="1" t="s">
        <v>7714</v>
      </c>
      <c r="C4987" s="1" t="s">
        <v>92</v>
      </c>
      <c r="D4987" t="s">
        <v>7477</v>
      </c>
    </row>
    <row r="4988" spans="1:4" x14ac:dyDescent="0.25">
      <c r="A4988" s="4" t="str">
        <f>HYPERLINK("http://www.autodoc.ru/Web/price/art/KASPR044A0N?analog=on","KASPR044A0N")</f>
        <v>KASPR044A0N</v>
      </c>
      <c r="C4988" s="1" t="s">
        <v>409</v>
      </c>
      <c r="D4988" t="s">
        <v>7478</v>
      </c>
    </row>
    <row r="4989" spans="1:4" x14ac:dyDescent="0.25">
      <c r="A4989" s="4" t="str">
        <f>HYPERLINK("http://www.autodoc.ru/Web/price/art/KASPR04450L?analog=on","KASPR04450L")</f>
        <v>KASPR04450L</v>
      </c>
      <c r="B4989" s="1" t="s">
        <v>7715</v>
      </c>
      <c r="C4989" s="1" t="s">
        <v>92</v>
      </c>
      <c r="D4989" t="s">
        <v>7716</v>
      </c>
    </row>
    <row r="4990" spans="1:4" x14ac:dyDescent="0.25">
      <c r="A4990" s="4" t="str">
        <f>HYPERLINK("http://www.autodoc.ru/Web/price/art/KASPR04450R?analog=on","KASPR04450R")</f>
        <v>KASPR04450R</v>
      </c>
      <c r="B4990" s="1" t="s">
        <v>7717</v>
      </c>
      <c r="C4990" s="1" t="s">
        <v>92</v>
      </c>
      <c r="D4990" t="s">
        <v>7718</v>
      </c>
    </row>
    <row r="4991" spans="1:4" x14ac:dyDescent="0.25">
      <c r="A4991" s="4" t="str">
        <f>HYPERLINK("http://www.autodoc.ru/Web/price/art/KASPR04451L?analog=on","KASPR04451L")</f>
        <v>KASPR04451L</v>
      </c>
      <c r="B4991" s="1" t="s">
        <v>7715</v>
      </c>
      <c r="C4991" s="1" t="s">
        <v>92</v>
      </c>
      <c r="D4991" t="s">
        <v>7719</v>
      </c>
    </row>
    <row r="4992" spans="1:4" x14ac:dyDescent="0.25">
      <c r="A4992" s="4" t="str">
        <f>HYPERLINK("http://www.autodoc.ru/Web/price/art/KASPR04451R?analog=on","KASPR04451R")</f>
        <v>KASPR04451R</v>
      </c>
      <c r="B4992" s="1" t="s">
        <v>7717</v>
      </c>
      <c r="C4992" s="1" t="s">
        <v>92</v>
      </c>
      <c r="D4992" t="s">
        <v>7720</v>
      </c>
    </row>
    <row r="4993" spans="1:4" x14ac:dyDescent="0.25">
      <c r="A4993" s="4" t="str">
        <f>HYPERLINK("http://www.autodoc.ru/Web/price/art/KASPR04452L?analog=on","KASPR04452L")</f>
        <v>KASPR04452L</v>
      </c>
      <c r="B4993" s="1" t="s">
        <v>7721</v>
      </c>
      <c r="C4993" s="1" t="s">
        <v>92</v>
      </c>
      <c r="D4993" t="s">
        <v>7722</v>
      </c>
    </row>
    <row r="4994" spans="1:4" x14ac:dyDescent="0.25">
      <c r="A4994" s="4" t="str">
        <f>HYPERLINK("http://www.autodoc.ru/Web/price/art/KASPR04452R?analog=on","KASPR04452R")</f>
        <v>KASPR04452R</v>
      </c>
      <c r="B4994" s="1" t="s">
        <v>7723</v>
      </c>
      <c r="C4994" s="1" t="s">
        <v>92</v>
      </c>
      <c r="D4994" t="s">
        <v>7724</v>
      </c>
    </row>
    <row r="4995" spans="1:4" x14ac:dyDescent="0.25">
      <c r="A4995" s="4" t="str">
        <f>HYPERLINK("http://www.autodoc.ru/Web/price/art/KASPR04510L?analog=on","KASPR04510L")</f>
        <v>KASPR04510L</v>
      </c>
      <c r="B4995" s="1" t="s">
        <v>7725</v>
      </c>
      <c r="C4995" s="1" t="s">
        <v>92</v>
      </c>
      <c r="D4995" t="s">
        <v>7636</v>
      </c>
    </row>
    <row r="4996" spans="1:4" x14ac:dyDescent="0.25">
      <c r="A4996" s="4" t="str">
        <f>HYPERLINK("http://www.autodoc.ru/Web/price/art/KASPR04510R?analog=on","KASPR04510R")</f>
        <v>KASPR04510R</v>
      </c>
      <c r="B4996" s="1" t="s">
        <v>7726</v>
      </c>
      <c r="C4996" s="1" t="s">
        <v>92</v>
      </c>
      <c r="D4996" t="s">
        <v>7638</v>
      </c>
    </row>
    <row r="4997" spans="1:4" x14ac:dyDescent="0.25">
      <c r="A4997" s="4" t="str">
        <f>HYPERLINK("http://www.autodoc.ru/Web/price/art/KASPR04520L?analog=on","KASPR04520L")</f>
        <v>KASPR04520L</v>
      </c>
      <c r="B4997" s="1" t="s">
        <v>7727</v>
      </c>
      <c r="C4997" s="1" t="s">
        <v>92</v>
      </c>
      <c r="D4997" t="s">
        <v>7640</v>
      </c>
    </row>
    <row r="4998" spans="1:4" x14ac:dyDescent="0.25">
      <c r="A4998" s="4" t="str">
        <f>HYPERLINK("http://www.autodoc.ru/Web/price/art/KASPR04520R?analog=on","KASPR04520R")</f>
        <v>KASPR04520R</v>
      </c>
      <c r="B4998" s="1" t="s">
        <v>7728</v>
      </c>
      <c r="C4998" s="1" t="s">
        <v>92</v>
      </c>
      <c r="D4998" t="s">
        <v>7642</v>
      </c>
    </row>
    <row r="4999" spans="1:4" x14ac:dyDescent="0.25">
      <c r="A4999" s="4" t="str">
        <f>HYPERLINK("http://www.autodoc.ru/Web/price/art/KASPR095B1?analog=on","KASPR095B1")</f>
        <v>KASPR095B1</v>
      </c>
      <c r="B4999" s="1" t="s">
        <v>7729</v>
      </c>
      <c r="C4999" s="1" t="s">
        <v>5574</v>
      </c>
      <c r="D4999" t="s">
        <v>7504</v>
      </c>
    </row>
    <row r="5000" spans="1:4" x14ac:dyDescent="0.25">
      <c r="A5000" s="4" t="str">
        <f>HYPERLINK("http://www.autodoc.ru/Web/price/art/KASPR04560L?analog=on","KASPR04560L")</f>
        <v>KASPR04560L</v>
      </c>
      <c r="C5000" s="1" t="s">
        <v>92</v>
      </c>
      <c r="D5000" t="s">
        <v>7510</v>
      </c>
    </row>
    <row r="5001" spans="1:4" x14ac:dyDescent="0.25">
      <c r="A5001" s="4" t="str">
        <f>HYPERLINK("http://www.autodoc.ru/Web/price/art/KASPR04560R?analog=on","KASPR04560R")</f>
        <v>KASPR04560R</v>
      </c>
      <c r="C5001" s="1" t="s">
        <v>92</v>
      </c>
      <c r="D5001" t="s">
        <v>7512</v>
      </c>
    </row>
    <row r="5002" spans="1:4" x14ac:dyDescent="0.25">
      <c r="A5002" s="4" t="str">
        <f>HYPERLINK("http://www.autodoc.ru/Web/price/art/KASPR04600?analog=on","KASPR04600")</f>
        <v>KASPR04600</v>
      </c>
      <c r="B5002" s="1" t="s">
        <v>7730</v>
      </c>
      <c r="C5002" s="1" t="s">
        <v>92</v>
      </c>
      <c r="D5002" t="s">
        <v>7514</v>
      </c>
    </row>
    <row r="5003" spans="1:4" x14ac:dyDescent="0.25">
      <c r="A5003" s="4" t="str">
        <f>HYPERLINK("http://www.autodoc.ru/Web/price/art/KASPR07640X?analog=on","KASPR07640X")</f>
        <v>KASPR07640X</v>
      </c>
      <c r="B5003" s="1" t="s">
        <v>7731</v>
      </c>
      <c r="C5003" s="1" t="s">
        <v>5383</v>
      </c>
      <c r="D5003" t="s">
        <v>7732</v>
      </c>
    </row>
    <row r="5004" spans="1:4" x14ac:dyDescent="0.25">
      <c r="A5004" s="4" t="str">
        <f>HYPERLINK("http://www.autodoc.ru/Web/price/art/KASPR07641?analog=on","KASPR07641")</f>
        <v>KASPR07641</v>
      </c>
      <c r="B5004" s="1" t="s">
        <v>7733</v>
      </c>
      <c r="C5004" s="1" t="s">
        <v>2412</v>
      </c>
      <c r="D5004" t="s">
        <v>7734</v>
      </c>
    </row>
    <row r="5005" spans="1:4" x14ac:dyDescent="0.25">
      <c r="A5005" s="4" t="str">
        <f>HYPERLINK("http://www.autodoc.ru/Web/price/art/KASPR07700?analog=on","KASPR07700")</f>
        <v>KASPR07700</v>
      </c>
      <c r="B5005" s="1" t="s">
        <v>7735</v>
      </c>
      <c r="C5005" s="1" t="s">
        <v>1379</v>
      </c>
      <c r="D5005" t="s">
        <v>7736</v>
      </c>
    </row>
    <row r="5006" spans="1:4" x14ac:dyDescent="0.25">
      <c r="A5006" s="4" t="str">
        <f>HYPERLINK("http://www.autodoc.ru/Web/price/art/KASPR09740L?analog=on","KASPR09740L")</f>
        <v>KASPR09740L</v>
      </c>
      <c r="B5006" s="1" t="s">
        <v>7737</v>
      </c>
      <c r="C5006" s="1" t="s">
        <v>5574</v>
      </c>
      <c r="D5006" t="s">
        <v>7528</v>
      </c>
    </row>
    <row r="5007" spans="1:4" x14ac:dyDescent="0.25">
      <c r="A5007" s="4" t="str">
        <f>HYPERLINK("http://www.autodoc.ru/Web/price/art/KASPR04740L?analog=on","KASPR04740L")</f>
        <v>KASPR04740L</v>
      </c>
      <c r="B5007" s="1" t="s">
        <v>7738</v>
      </c>
      <c r="C5007" s="1" t="s">
        <v>409</v>
      </c>
      <c r="D5007" t="s">
        <v>7528</v>
      </c>
    </row>
    <row r="5008" spans="1:4" x14ac:dyDescent="0.25">
      <c r="A5008" s="4" t="str">
        <f>HYPERLINK("http://www.autodoc.ru/Web/price/art/KASPR04740R?analog=on","KASPR04740R")</f>
        <v>KASPR04740R</v>
      </c>
      <c r="B5008" s="1" t="s">
        <v>7739</v>
      </c>
      <c r="C5008" s="1" t="s">
        <v>409</v>
      </c>
      <c r="D5008" t="s">
        <v>7531</v>
      </c>
    </row>
    <row r="5009" spans="1:4" x14ac:dyDescent="0.25">
      <c r="A5009" s="4" t="str">
        <f>HYPERLINK("http://www.autodoc.ru/Web/price/art/KASPR09740R?analog=on","KASPR09740R")</f>
        <v>KASPR09740R</v>
      </c>
      <c r="B5009" s="1" t="s">
        <v>7740</v>
      </c>
      <c r="C5009" s="1" t="s">
        <v>5574</v>
      </c>
      <c r="D5009" t="s">
        <v>7531</v>
      </c>
    </row>
    <row r="5010" spans="1:4" x14ac:dyDescent="0.25">
      <c r="A5010" s="4" t="str">
        <f>HYPERLINK("http://www.autodoc.ru/Web/price/art/KASPR09741L?analog=on","KASPR09741L")</f>
        <v>KASPR09741L</v>
      </c>
      <c r="B5010" s="1" t="s">
        <v>7737</v>
      </c>
      <c r="C5010" s="1" t="s">
        <v>5574</v>
      </c>
      <c r="D5010" t="s">
        <v>7533</v>
      </c>
    </row>
    <row r="5011" spans="1:4" x14ac:dyDescent="0.25">
      <c r="A5011" s="4" t="str">
        <f>HYPERLINK("http://www.autodoc.ru/Web/price/art/KASPR09741R?analog=on","KASPR09741R")</f>
        <v>KASPR09741R</v>
      </c>
      <c r="B5011" s="1" t="s">
        <v>7740</v>
      </c>
      <c r="C5011" s="1" t="s">
        <v>5574</v>
      </c>
      <c r="D5011" t="s">
        <v>7536</v>
      </c>
    </row>
    <row r="5012" spans="1:4" x14ac:dyDescent="0.25">
      <c r="A5012" s="4" t="str">
        <f>HYPERLINK("http://www.autodoc.ru/Web/price/art/HNTUN048B0?analog=on","HNTUN048B0")</f>
        <v>HNTUN048B0</v>
      </c>
      <c r="B5012" s="1" t="s">
        <v>5011</v>
      </c>
      <c r="C5012" s="1" t="s">
        <v>92</v>
      </c>
      <c r="D5012" t="s">
        <v>5012</v>
      </c>
    </row>
    <row r="5013" spans="1:4" x14ac:dyDescent="0.25">
      <c r="A5013" s="4" t="str">
        <f>HYPERLINK("http://www.autodoc.ru/Web/price/art/KASPR099A0N?analog=on","KASPR099A0N")</f>
        <v>KASPR099A0N</v>
      </c>
      <c r="B5013" s="1" t="s">
        <v>7741</v>
      </c>
      <c r="C5013" s="1" t="s">
        <v>5574</v>
      </c>
      <c r="D5013" t="s">
        <v>7742</v>
      </c>
    </row>
    <row r="5014" spans="1:4" x14ac:dyDescent="0.25">
      <c r="A5014" s="4" t="str">
        <f>HYPERLINK("http://www.autodoc.ru/Web/price/art/HNTUN04911?analog=on","HNTUN04911")</f>
        <v>HNTUN04911</v>
      </c>
      <c r="B5014" s="1" t="s">
        <v>5019</v>
      </c>
      <c r="C5014" s="1" t="s">
        <v>92</v>
      </c>
      <c r="D5014" t="s">
        <v>5020</v>
      </c>
    </row>
    <row r="5015" spans="1:4" x14ac:dyDescent="0.25">
      <c r="A5015" s="4" t="str">
        <f>HYPERLINK("http://www.autodoc.ru/Web/price/art/HNTUN04932?analog=on","HNTUN04932")</f>
        <v>HNTUN04932</v>
      </c>
      <c r="B5015" s="1" t="s">
        <v>5025</v>
      </c>
      <c r="C5015" s="1" t="s">
        <v>92</v>
      </c>
      <c r="D5015" t="s">
        <v>5027</v>
      </c>
    </row>
    <row r="5016" spans="1:4" x14ac:dyDescent="0.25">
      <c r="A5016" s="4" t="str">
        <f>HYPERLINK("http://www.autodoc.ru/Web/price/art/HNTUN049F0?analog=on","HNTUN049F0")</f>
        <v>HNTUN049F0</v>
      </c>
      <c r="B5016" s="1" t="s">
        <v>5034</v>
      </c>
      <c r="C5016" s="1" t="s">
        <v>5035</v>
      </c>
      <c r="D5016" t="s">
        <v>5036</v>
      </c>
    </row>
    <row r="5017" spans="1:4" x14ac:dyDescent="0.25">
      <c r="A5017" s="4" t="str">
        <f>HYPERLINK("http://www.autodoc.ru/Web/price/art/HNTUN04970?analog=on","HNTUN04970")</f>
        <v>HNTUN04970</v>
      </c>
      <c r="B5017" s="1" t="s">
        <v>5037</v>
      </c>
      <c r="C5017" s="1" t="s">
        <v>92</v>
      </c>
      <c r="D5017" t="s">
        <v>5038</v>
      </c>
    </row>
    <row r="5018" spans="1:4" x14ac:dyDescent="0.25">
      <c r="A5018" s="3" t="s">
        <v>7743</v>
      </c>
      <c r="B5018" s="3"/>
      <c r="C5018" s="3"/>
      <c r="D5018" s="3"/>
    </row>
    <row r="5019" spans="1:4" x14ac:dyDescent="0.25">
      <c r="A5019" s="4" t="str">
        <f>HYPERLINK("http://www.autodoc.ru/Web/price/art/KAVEN10000L?analog=on","KAVEN10000L")</f>
        <v>KAVEN10000L</v>
      </c>
      <c r="B5019" s="1" t="s">
        <v>7744</v>
      </c>
      <c r="C5019" s="1" t="s">
        <v>1181</v>
      </c>
      <c r="D5019" t="s">
        <v>7745</v>
      </c>
    </row>
    <row r="5020" spans="1:4" x14ac:dyDescent="0.25">
      <c r="A5020" s="4" t="str">
        <f>HYPERLINK("http://www.autodoc.ru/Web/price/art/KAVEN10000R?analog=on","KAVEN10000R")</f>
        <v>KAVEN10000R</v>
      </c>
      <c r="B5020" s="1" t="s">
        <v>7746</v>
      </c>
      <c r="C5020" s="1" t="s">
        <v>1181</v>
      </c>
      <c r="D5020" t="s">
        <v>7747</v>
      </c>
    </row>
    <row r="5021" spans="1:4" x14ac:dyDescent="0.25">
      <c r="A5021" s="2" t="s">
        <v>7748</v>
      </c>
      <c r="B5021" s="2"/>
      <c r="C5021" s="2"/>
      <c r="D5021" s="2"/>
    </row>
    <row r="5022" spans="1:4" x14ac:dyDescent="0.25">
      <c r="A5022" s="3" t="s">
        <v>7749</v>
      </c>
      <c r="B5022" s="3"/>
      <c r="C5022" s="3"/>
      <c r="D5022" s="3"/>
    </row>
    <row r="5023" spans="1:4" x14ac:dyDescent="0.25">
      <c r="A5023" s="4" t="str">
        <f>HYPERLINK("http://www.autodoc.ru/Web/price/art/CVLAT04001L?analog=on","CVLAT04001L")</f>
        <v>CVLAT04001L</v>
      </c>
      <c r="B5023" s="1" t="s">
        <v>907</v>
      </c>
      <c r="C5023" s="1" t="s">
        <v>92</v>
      </c>
      <c r="D5023" t="s">
        <v>908</v>
      </c>
    </row>
    <row r="5024" spans="1:4" x14ac:dyDescent="0.25">
      <c r="A5024" s="4" t="str">
        <f>HYPERLINK("http://www.autodoc.ru/Web/price/art/CVLAT04001R?analog=on","CVLAT04001R")</f>
        <v>CVLAT04001R</v>
      </c>
      <c r="B5024" s="1" t="s">
        <v>909</v>
      </c>
      <c r="C5024" s="1" t="s">
        <v>92</v>
      </c>
      <c r="D5024" t="s">
        <v>910</v>
      </c>
    </row>
    <row r="5025" spans="1:4" x14ac:dyDescent="0.25">
      <c r="A5025" s="4" t="str">
        <f>HYPERLINK("http://www.autodoc.ru/Web/price/art/CVLAT04003L?analog=on","CVLAT04003L")</f>
        <v>CVLAT04003L</v>
      </c>
      <c r="B5025" s="1" t="s">
        <v>913</v>
      </c>
      <c r="C5025" s="1" t="s">
        <v>92</v>
      </c>
      <c r="D5025" t="s">
        <v>914</v>
      </c>
    </row>
    <row r="5026" spans="1:4" x14ac:dyDescent="0.25">
      <c r="A5026" s="4" t="str">
        <f>HYPERLINK("http://www.autodoc.ru/Web/price/art/CVLAT04003R?analog=on","CVLAT04003R")</f>
        <v>CVLAT04003R</v>
      </c>
      <c r="B5026" s="1" t="s">
        <v>915</v>
      </c>
      <c r="C5026" s="1" t="s">
        <v>92</v>
      </c>
      <c r="D5026" t="s">
        <v>916</v>
      </c>
    </row>
    <row r="5027" spans="1:4" x14ac:dyDescent="0.25">
      <c r="A5027" s="4" t="str">
        <f>HYPERLINK("http://www.autodoc.ru/Web/price/art/CVLAT04005L?analog=on","CVLAT04005L")</f>
        <v>CVLAT04005L</v>
      </c>
      <c r="B5027" s="1" t="s">
        <v>907</v>
      </c>
      <c r="C5027" s="1" t="s">
        <v>92</v>
      </c>
      <c r="D5027" t="s">
        <v>919</v>
      </c>
    </row>
    <row r="5028" spans="1:4" x14ac:dyDescent="0.25">
      <c r="A5028" s="4" t="str">
        <f>HYPERLINK("http://www.autodoc.ru/Web/price/art/CVLAT04005R?analog=on","CVLAT04005R")</f>
        <v>CVLAT04005R</v>
      </c>
      <c r="B5028" s="1" t="s">
        <v>909</v>
      </c>
      <c r="C5028" s="1" t="s">
        <v>92</v>
      </c>
      <c r="D5028" t="s">
        <v>920</v>
      </c>
    </row>
    <row r="5029" spans="1:4" x14ac:dyDescent="0.25">
      <c r="A5029" s="4" t="str">
        <f>HYPERLINK("http://www.autodoc.ru/Web/price/art/RAGEN15070L?analog=on","RAGEN15070L")</f>
        <v>RAGEN15070L</v>
      </c>
      <c r="B5029" s="1" t="s">
        <v>7750</v>
      </c>
      <c r="C5029" s="1" t="s">
        <v>3115</v>
      </c>
      <c r="D5029" t="s">
        <v>7751</v>
      </c>
    </row>
    <row r="5030" spans="1:4" x14ac:dyDescent="0.25">
      <c r="A5030" s="4" t="str">
        <f>HYPERLINK("http://www.autodoc.ru/Web/price/art/RAGEN15070R?analog=on","RAGEN15070R")</f>
        <v>RAGEN15070R</v>
      </c>
      <c r="B5030" s="1" t="s">
        <v>7752</v>
      </c>
      <c r="C5030" s="1" t="s">
        <v>3115</v>
      </c>
      <c r="D5030" t="s">
        <v>7753</v>
      </c>
    </row>
    <row r="5031" spans="1:4" x14ac:dyDescent="0.25">
      <c r="A5031" s="4" t="str">
        <f>HYPERLINK("http://www.autodoc.ru/Web/price/art/RAGEN15100?analog=on","RAGEN15100")</f>
        <v>RAGEN15100</v>
      </c>
      <c r="B5031" s="1" t="s">
        <v>7754</v>
      </c>
      <c r="C5031" s="1" t="s">
        <v>3115</v>
      </c>
      <c r="D5031" t="s">
        <v>7755</v>
      </c>
    </row>
    <row r="5032" spans="1:4" x14ac:dyDescent="0.25">
      <c r="A5032" s="4" t="str">
        <f>HYPERLINK("http://www.autodoc.ru/Web/price/art/RAGEN15161?analog=on","RAGEN15161")</f>
        <v>RAGEN15161</v>
      </c>
      <c r="B5032" s="1" t="s">
        <v>7756</v>
      </c>
      <c r="C5032" s="1" t="s">
        <v>3115</v>
      </c>
      <c r="D5032" t="s">
        <v>7757</v>
      </c>
    </row>
    <row r="5033" spans="1:4" x14ac:dyDescent="0.25">
      <c r="A5033" s="4" t="str">
        <f>HYPERLINK("http://www.autodoc.ru/Web/price/art/CVLAT04273L?analog=on","CVLAT04273L")</f>
        <v>CVLAT04273L</v>
      </c>
      <c r="B5033" s="1" t="s">
        <v>958</v>
      </c>
      <c r="C5033" s="1" t="s">
        <v>92</v>
      </c>
      <c r="D5033" t="s">
        <v>965</v>
      </c>
    </row>
    <row r="5034" spans="1:4" x14ac:dyDescent="0.25">
      <c r="A5034" s="4" t="str">
        <f>HYPERLINK("http://www.autodoc.ru/Web/price/art/CVLAT04273R?analog=on","CVLAT04273R")</f>
        <v>CVLAT04273R</v>
      </c>
      <c r="B5034" s="1" t="s">
        <v>960</v>
      </c>
      <c r="C5034" s="1" t="s">
        <v>92</v>
      </c>
      <c r="D5034" t="s">
        <v>966</v>
      </c>
    </row>
    <row r="5035" spans="1:4" x14ac:dyDescent="0.25">
      <c r="A5035" s="4" t="str">
        <f>HYPERLINK("http://www.autodoc.ru/Web/price/art/CVLAT04280Z?analog=on","CVLAT04280Z")</f>
        <v>CVLAT04280Z</v>
      </c>
      <c r="B5035" s="1" t="s">
        <v>967</v>
      </c>
      <c r="C5035" s="1" t="s">
        <v>92</v>
      </c>
      <c r="D5035" t="s">
        <v>968</v>
      </c>
    </row>
    <row r="5036" spans="1:4" x14ac:dyDescent="0.25">
      <c r="A5036" s="4" t="str">
        <f>HYPERLINK("http://www.autodoc.ru/Web/price/art/CVLAT04302L?analog=on","CVLAT04302L")</f>
        <v>CVLAT04302L</v>
      </c>
      <c r="B5036" s="1" t="s">
        <v>973</v>
      </c>
      <c r="C5036" s="1" t="s">
        <v>92</v>
      </c>
      <c r="D5036" t="s">
        <v>974</v>
      </c>
    </row>
    <row r="5037" spans="1:4" x14ac:dyDescent="0.25">
      <c r="A5037" s="4" t="str">
        <f>HYPERLINK("http://www.autodoc.ru/Web/price/art/CVLAT04302R?analog=on","CVLAT04302R")</f>
        <v>CVLAT04302R</v>
      </c>
      <c r="B5037" s="1" t="s">
        <v>975</v>
      </c>
      <c r="C5037" s="1" t="s">
        <v>92</v>
      </c>
      <c r="D5037" t="s">
        <v>976</v>
      </c>
    </row>
    <row r="5038" spans="1:4" x14ac:dyDescent="0.25">
      <c r="A5038" s="4" t="str">
        <f>HYPERLINK("http://www.autodoc.ru/Web/price/art/CVLAT04310N?analog=on","CVLAT04310N")</f>
        <v>CVLAT04310N</v>
      </c>
      <c r="B5038" s="1" t="s">
        <v>977</v>
      </c>
      <c r="C5038" s="1" t="s">
        <v>92</v>
      </c>
      <c r="D5038" t="s">
        <v>978</v>
      </c>
    </row>
    <row r="5039" spans="1:4" x14ac:dyDescent="0.25">
      <c r="A5039" s="4" t="str">
        <f>HYPERLINK("http://www.autodoc.ru/Web/price/art/CVLAT04311N?analog=on","CVLAT04311N")</f>
        <v>CVLAT04311N</v>
      </c>
      <c r="C5039" s="1" t="s">
        <v>92</v>
      </c>
      <c r="D5039" t="s">
        <v>979</v>
      </c>
    </row>
    <row r="5040" spans="1:4" x14ac:dyDescent="0.25">
      <c r="A5040" s="4" t="str">
        <f>HYPERLINK("http://www.autodoc.ru/Web/price/art/CVLAT04331?analog=on","CVLAT04331")</f>
        <v>CVLAT04331</v>
      </c>
      <c r="B5040" s="1" t="s">
        <v>984</v>
      </c>
      <c r="C5040" s="1" t="s">
        <v>92</v>
      </c>
      <c r="D5040" t="s">
        <v>985</v>
      </c>
    </row>
    <row r="5041" spans="1:4" x14ac:dyDescent="0.25">
      <c r="A5041" s="4" t="str">
        <f>HYPERLINK("http://www.autodoc.ru/Web/price/art/CVLAT04340N?analog=on","CVLAT04340N")</f>
        <v>CVLAT04340N</v>
      </c>
      <c r="B5041" s="1" t="s">
        <v>988</v>
      </c>
      <c r="C5041" s="1" t="s">
        <v>92</v>
      </c>
      <c r="D5041" t="s">
        <v>989</v>
      </c>
    </row>
    <row r="5042" spans="1:4" x14ac:dyDescent="0.25">
      <c r="A5042" s="4" t="str">
        <f>HYPERLINK("http://www.autodoc.ru/Web/price/art/CVLAT04390?analog=on","CVLAT04390")</f>
        <v>CVLAT04390</v>
      </c>
      <c r="B5042" s="1" t="s">
        <v>990</v>
      </c>
      <c r="C5042" s="1" t="s">
        <v>92</v>
      </c>
      <c r="D5042" t="s">
        <v>991</v>
      </c>
    </row>
    <row r="5043" spans="1:4" x14ac:dyDescent="0.25">
      <c r="A5043" s="4" t="str">
        <f>HYPERLINK("http://www.autodoc.ru/Web/price/art/CVLAT04391?analog=on","CVLAT04391")</f>
        <v>CVLAT04391</v>
      </c>
      <c r="B5043" s="1" t="s">
        <v>990</v>
      </c>
      <c r="C5043" s="1" t="s">
        <v>92</v>
      </c>
      <c r="D5043" t="s">
        <v>992</v>
      </c>
    </row>
    <row r="5044" spans="1:4" x14ac:dyDescent="0.25">
      <c r="A5044" s="4" t="str">
        <f>HYPERLINK("http://www.autodoc.ru/Web/price/art/CVLAT04400L?analog=on","CVLAT04400L")</f>
        <v>CVLAT04400L</v>
      </c>
      <c r="B5044" s="1" t="s">
        <v>993</v>
      </c>
      <c r="C5044" s="1" t="s">
        <v>92</v>
      </c>
      <c r="D5044" t="s">
        <v>994</v>
      </c>
    </row>
    <row r="5045" spans="1:4" x14ac:dyDescent="0.25">
      <c r="A5045" s="4" t="str">
        <f>HYPERLINK("http://www.autodoc.ru/Web/price/art/CVLAT04400R?analog=on","CVLAT04400R")</f>
        <v>CVLAT04400R</v>
      </c>
      <c r="B5045" s="1" t="s">
        <v>995</v>
      </c>
      <c r="C5045" s="1" t="s">
        <v>92</v>
      </c>
      <c r="D5045" t="s">
        <v>996</v>
      </c>
    </row>
    <row r="5046" spans="1:4" x14ac:dyDescent="0.25">
      <c r="A5046" s="4" t="str">
        <f>HYPERLINK("http://www.autodoc.ru/Web/price/art/CVLAT04401L?analog=on","CVLAT04401L")</f>
        <v>CVLAT04401L</v>
      </c>
      <c r="B5046" s="1" t="s">
        <v>993</v>
      </c>
      <c r="C5046" s="1" t="s">
        <v>92</v>
      </c>
      <c r="D5046" t="s">
        <v>997</v>
      </c>
    </row>
    <row r="5047" spans="1:4" x14ac:dyDescent="0.25">
      <c r="A5047" s="4" t="str">
        <f>HYPERLINK("http://www.autodoc.ru/Web/price/art/CVLAT04401R?analog=on","CVLAT04401R")</f>
        <v>CVLAT04401R</v>
      </c>
      <c r="B5047" s="1" t="s">
        <v>995</v>
      </c>
      <c r="C5047" s="1" t="s">
        <v>92</v>
      </c>
      <c r="D5047" t="s">
        <v>998</v>
      </c>
    </row>
    <row r="5048" spans="1:4" x14ac:dyDescent="0.25">
      <c r="A5048" s="4" t="str">
        <f>HYPERLINK("http://www.autodoc.ru/Web/price/art/CVLAT04410?analog=on","CVLAT04410")</f>
        <v>CVLAT04410</v>
      </c>
      <c r="B5048" s="1" t="s">
        <v>999</v>
      </c>
      <c r="C5048" s="1" t="s">
        <v>92</v>
      </c>
      <c r="D5048" t="s">
        <v>1000</v>
      </c>
    </row>
    <row r="5049" spans="1:4" x14ac:dyDescent="0.25">
      <c r="A5049" s="4" t="str">
        <f>HYPERLINK("http://www.autodoc.ru/Web/price/art/CVLAT04411?analog=on","CVLAT04411")</f>
        <v>CVLAT04411</v>
      </c>
      <c r="B5049" s="1" t="s">
        <v>999</v>
      </c>
      <c r="C5049" s="1" t="s">
        <v>92</v>
      </c>
      <c r="D5049" t="s">
        <v>1001</v>
      </c>
    </row>
    <row r="5050" spans="1:4" x14ac:dyDescent="0.25">
      <c r="A5050" s="4" t="str">
        <f>HYPERLINK("http://www.autodoc.ru/Web/price/art/CVLAT04450L?analog=on","CVLAT04450L")</f>
        <v>CVLAT04450L</v>
      </c>
      <c r="B5050" s="1" t="s">
        <v>1004</v>
      </c>
      <c r="C5050" s="1" t="s">
        <v>92</v>
      </c>
      <c r="D5050" t="s">
        <v>1005</v>
      </c>
    </row>
    <row r="5051" spans="1:4" x14ac:dyDescent="0.25">
      <c r="A5051" s="4" t="str">
        <f>HYPERLINK("http://www.autodoc.ru/Web/price/art/CVLAT04450R?analog=on","CVLAT04450R")</f>
        <v>CVLAT04450R</v>
      </c>
      <c r="B5051" s="1" t="s">
        <v>1006</v>
      </c>
      <c r="C5051" s="1" t="s">
        <v>92</v>
      </c>
      <c r="D5051" t="s">
        <v>1007</v>
      </c>
    </row>
    <row r="5052" spans="1:4" x14ac:dyDescent="0.25">
      <c r="A5052" s="4" t="str">
        <f>HYPERLINK("http://www.autodoc.ru/Web/price/art/CVLAT04451L?analog=on","CVLAT04451L")</f>
        <v>CVLAT04451L</v>
      </c>
      <c r="B5052" s="1" t="s">
        <v>1008</v>
      </c>
      <c r="C5052" s="1" t="s">
        <v>92</v>
      </c>
      <c r="D5052" t="s">
        <v>1009</v>
      </c>
    </row>
    <row r="5053" spans="1:4" x14ac:dyDescent="0.25">
      <c r="A5053" s="4" t="str">
        <f>HYPERLINK("http://www.autodoc.ru/Web/price/art/CVLAT04451R?analog=on","CVLAT04451R")</f>
        <v>CVLAT04451R</v>
      </c>
      <c r="B5053" s="1" t="s">
        <v>1010</v>
      </c>
      <c r="C5053" s="1" t="s">
        <v>92</v>
      </c>
      <c r="D5053" t="s">
        <v>1011</v>
      </c>
    </row>
    <row r="5054" spans="1:4" x14ac:dyDescent="0.25">
      <c r="A5054" s="4" t="str">
        <f>HYPERLINK("http://www.autodoc.ru/Web/price/art/CVLAT04452L?analog=on","CVLAT04452L")</f>
        <v>CVLAT04452L</v>
      </c>
      <c r="B5054" s="1" t="s">
        <v>1012</v>
      </c>
      <c r="C5054" s="1" t="s">
        <v>92</v>
      </c>
      <c r="D5054" t="s">
        <v>1013</v>
      </c>
    </row>
    <row r="5055" spans="1:4" x14ac:dyDescent="0.25">
      <c r="A5055" s="4" t="str">
        <f>HYPERLINK("http://www.autodoc.ru/Web/price/art/CVLAT04452R?analog=on","CVLAT04452R")</f>
        <v>CVLAT04452R</v>
      </c>
      <c r="B5055" s="1" t="s">
        <v>1006</v>
      </c>
      <c r="C5055" s="1" t="s">
        <v>92</v>
      </c>
      <c r="D5055" t="s">
        <v>1014</v>
      </c>
    </row>
    <row r="5056" spans="1:4" x14ac:dyDescent="0.25">
      <c r="A5056" s="4" t="str">
        <f>HYPERLINK("http://www.autodoc.ru/Web/price/art/CVLAT04453L?analog=on","CVLAT04453L")</f>
        <v>CVLAT04453L</v>
      </c>
      <c r="B5056" s="1" t="s">
        <v>1012</v>
      </c>
      <c r="C5056" s="1" t="s">
        <v>92</v>
      </c>
      <c r="D5056" t="s">
        <v>1015</v>
      </c>
    </row>
    <row r="5057" spans="1:4" x14ac:dyDescent="0.25">
      <c r="A5057" s="4" t="str">
        <f>HYPERLINK("http://www.autodoc.ru/Web/price/art/CVLAT04453R?analog=on","CVLAT04453R")</f>
        <v>CVLAT04453R</v>
      </c>
      <c r="B5057" s="1" t="s">
        <v>1006</v>
      </c>
      <c r="C5057" s="1" t="s">
        <v>92</v>
      </c>
      <c r="D5057" t="s">
        <v>1016</v>
      </c>
    </row>
    <row r="5058" spans="1:4" x14ac:dyDescent="0.25">
      <c r="A5058" s="4" t="str">
        <f>HYPERLINK("http://www.autodoc.ru/Web/price/art/CVLAT04460L?analog=on","CVLAT04460L")</f>
        <v>CVLAT04460L</v>
      </c>
      <c r="B5058" s="1" t="s">
        <v>1017</v>
      </c>
      <c r="C5058" s="1" t="s">
        <v>92</v>
      </c>
      <c r="D5058" t="s">
        <v>1018</v>
      </c>
    </row>
    <row r="5059" spans="1:4" x14ac:dyDescent="0.25">
      <c r="A5059" s="4" t="str">
        <f>HYPERLINK("http://www.autodoc.ru/Web/price/art/CVLAT04460R?analog=on","CVLAT04460R")</f>
        <v>CVLAT04460R</v>
      </c>
      <c r="B5059" s="1" t="s">
        <v>1019</v>
      </c>
      <c r="C5059" s="1" t="s">
        <v>92</v>
      </c>
      <c r="D5059" t="s">
        <v>1020</v>
      </c>
    </row>
    <row r="5060" spans="1:4" x14ac:dyDescent="0.25">
      <c r="A5060" s="4" t="str">
        <f>HYPERLINK("http://www.autodoc.ru/Web/price/art/CVLAT04480L?analog=on","CVLAT04480L")</f>
        <v>CVLAT04480L</v>
      </c>
      <c r="B5060" s="1" t="s">
        <v>1021</v>
      </c>
      <c r="C5060" s="1" t="s">
        <v>92</v>
      </c>
      <c r="D5060" t="s">
        <v>1022</v>
      </c>
    </row>
    <row r="5061" spans="1:4" x14ac:dyDescent="0.25">
      <c r="A5061" s="4" t="str">
        <f>HYPERLINK("http://www.autodoc.ru/Web/price/art/CVLAT04480R?analog=on","CVLAT04480R")</f>
        <v>CVLAT04480R</v>
      </c>
      <c r="B5061" s="1" t="s">
        <v>1023</v>
      </c>
      <c r="C5061" s="1" t="s">
        <v>92</v>
      </c>
      <c r="D5061" t="s">
        <v>1024</v>
      </c>
    </row>
    <row r="5062" spans="1:4" x14ac:dyDescent="0.25">
      <c r="A5062" s="4" t="str">
        <f>HYPERLINK("http://www.autodoc.ru/Web/price/art/CVLAT04481L?analog=on","CVLAT04481L")</f>
        <v>CVLAT04481L</v>
      </c>
      <c r="B5062" s="1" t="s">
        <v>1021</v>
      </c>
      <c r="C5062" s="1" t="s">
        <v>92</v>
      </c>
      <c r="D5062" t="s">
        <v>1025</v>
      </c>
    </row>
    <row r="5063" spans="1:4" x14ac:dyDescent="0.25">
      <c r="A5063" s="4" t="str">
        <f>HYPERLINK("http://www.autodoc.ru/Web/price/art/CVLAT04481R?analog=on","CVLAT04481R")</f>
        <v>CVLAT04481R</v>
      </c>
      <c r="B5063" s="1" t="s">
        <v>1023</v>
      </c>
      <c r="C5063" s="1" t="s">
        <v>92</v>
      </c>
      <c r="D5063" t="s">
        <v>1026</v>
      </c>
    </row>
    <row r="5064" spans="1:4" x14ac:dyDescent="0.25">
      <c r="A5064" s="4" t="str">
        <f>HYPERLINK("http://www.autodoc.ru/Web/price/art/CVLAT04510L?analog=on","CVLAT04510L")</f>
        <v>CVLAT04510L</v>
      </c>
      <c r="B5064" s="1" t="s">
        <v>1027</v>
      </c>
      <c r="C5064" s="1" t="s">
        <v>92</v>
      </c>
      <c r="D5064" t="s">
        <v>1028</v>
      </c>
    </row>
    <row r="5065" spans="1:4" x14ac:dyDescent="0.25">
      <c r="A5065" s="4" t="str">
        <f>HYPERLINK("http://www.autodoc.ru/Web/price/art/CVLAT04510R?analog=on","CVLAT04510R")</f>
        <v>CVLAT04510R</v>
      </c>
      <c r="B5065" s="1" t="s">
        <v>1029</v>
      </c>
      <c r="C5065" s="1" t="s">
        <v>92</v>
      </c>
      <c r="D5065" t="s">
        <v>1030</v>
      </c>
    </row>
    <row r="5066" spans="1:4" x14ac:dyDescent="0.25">
      <c r="A5066" s="4" t="str">
        <f>HYPERLINK("http://www.autodoc.ru/Web/price/art/CVLAT04511L?analog=on","CVLAT04511L")</f>
        <v>CVLAT04511L</v>
      </c>
      <c r="C5066" s="1" t="s">
        <v>92</v>
      </c>
      <c r="D5066" t="s">
        <v>1031</v>
      </c>
    </row>
    <row r="5067" spans="1:4" x14ac:dyDescent="0.25">
      <c r="A5067" s="4" t="str">
        <f>HYPERLINK("http://www.autodoc.ru/Web/price/art/CVLAT04511R?analog=on","CVLAT04511R")</f>
        <v>CVLAT04511R</v>
      </c>
      <c r="C5067" s="1" t="s">
        <v>92</v>
      </c>
      <c r="D5067" t="s">
        <v>1032</v>
      </c>
    </row>
    <row r="5068" spans="1:4" x14ac:dyDescent="0.25">
      <c r="A5068" s="4" t="str">
        <f>HYPERLINK("http://www.autodoc.ru/Web/price/art/CVLAT04520L?analog=on","CVLAT04520L")</f>
        <v>CVLAT04520L</v>
      </c>
      <c r="B5068" s="1" t="s">
        <v>1033</v>
      </c>
      <c r="C5068" s="1" t="s">
        <v>92</v>
      </c>
      <c r="D5068" t="s">
        <v>1034</v>
      </c>
    </row>
    <row r="5069" spans="1:4" x14ac:dyDescent="0.25">
      <c r="A5069" s="4" t="str">
        <f>HYPERLINK("http://www.autodoc.ru/Web/price/art/CVLAT04520R?analog=on","CVLAT04520R")</f>
        <v>CVLAT04520R</v>
      </c>
      <c r="B5069" s="1" t="s">
        <v>1035</v>
      </c>
      <c r="C5069" s="1" t="s">
        <v>92</v>
      </c>
      <c r="D5069" t="s">
        <v>1036</v>
      </c>
    </row>
    <row r="5070" spans="1:4" x14ac:dyDescent="0.25">
      <c r="A5070" s="3" t="s">
        <v>7758</v>
      </c>
      <c r="B5070" s="3"/>
      <c r="C5070" s="3"/>
      <c r="D5070" s="3"/>
    </row>
    <row r="5071" spans="1:4" x14ac:dyDescent="0.25">
      <c r="A5071" s="4" t="str">
        <f>HYPERLINK("http://www.autodoc.ru/Web/price/art/CVAVE08000L?analog=on","CVAVE08000L")</f>
        <v>CVAVE08000L</v>
      </c>
      <c r="B5071" s="1" t="s">
        <v>558</v>
      </c>
      <c r="C5071" s="1" t="s">
        <v>436</v>
      </c>
      <c r="D5071" t="s">
        <v>559</v>
      </c>
    </row>
    <row r="5072" spans="1:4" x14ac:dyDescent="0.25">
      <c r="A5072" s="4" t="str">
        <f>HYPERLINK("http://www.autodoc.ru/Web/price/art/CVAVE08000R?analog=on","CVAVE08000R")</f>
        <v>CVAVE08000R</v>
      </c>
      <c r="B5072" s="1" t="s">
        <v>560</v>
      </c>
      <c r="C5072" s="1" t="s">
        <v>436</v>
      </c>
      <c r="D5072" t="s">
        <v>561</v>
      </c>
    </row>
    <row r="5073" spans="1:4" x14ac:dyDescent="0.25">
      <c r="A5073" s="4" t="str">
        <f>HYPERLINK("http://www.autodoc.ru/Web/price/art/CVAVE08001L?analog=on","CVAVE08001L")</f>
        <v>CVAVE08001L</v>
      </c>
      <c r="B5073" s="1" t="s">
        <v>558</v>
      </c>
      <c r="C5073" s="1" t="s">
        <v>436</v>
      </c>
      <c r="D5073" t="s">
        <v>562</v>
      </c>
    </row>
    <row r="5074" spans="1:4" x14ac:dyDescent="0.25">
      <c r="A5074" s="4" t="str">
        <f>HYPERLINK("http://www.autodoc.ru/Web/price/art/CVAVE08001R?analog=on","CVAVE08001R")</f>
        <v>CVAVE08001R</v>
      </c>
      <c r="B5074" s="1" t="s">
        <v>560</v>
      </c>
      <c r="C5074" s="1" t="s">
        <v>436</v>
      </c>
      <c r="D5074" t="s">
        <v>563</v>
      </c>
    </row>
    <row r="5075" spans="1:4" x14ac:dyDescent="0.25">
      <c r="A5075" s="4" t="str">
        <f>HYPERLINK("http://www.autodoc.ru/Web/price/art/CVAVE08002L?analog=on","CVAVE08002L")</f>
        <v>CVAVE08002L</v>
      </c>
      <c r="B5075" s="1" t="s">
        <v>558</v>
      </c>
      <c r="C5075" s="1" t="s">
        <v>436</v>
      </c>
      <c r="D5075" t="s">
        <v>564</v>
      </c>
    </row>
    <row r="5076" spans="1:4" x14ac:dyDescent="0.25">
      <c r="A5076" s="4" t="str">
        <f>HYPERLINK("http://www.autodoc.ru/Web/price/art/CVAVE08002R?analog=on","CVAVE08002R")</f>
        <v>CVAVE08002R</v>
      </c>
      <c r="B5076" s="1" t="s">
        <v>560</v>
      </c>
      <c r="C5076" s="1" t="s">
        <v>436</v>
      </c>
      <c r="D5076" t="s">
        <v>565</v>
      </c>
    </row>
    <row r="5077" spans="1:4" x14ac:dyDescent="0.25">
      <c r="A5077" s="4" t="str">
        <f>HYPERLINK("http://www.autodoc.ru/Web/price/art/CVAVE06340N?analog=on","CVAVE06340N")</f>
        <v>CVAVE06340N</v>
      </c>
      <c r="B5077" s="1" t="s">
        <v>484</v>
      </c>
      <c r="C5077" s="1" t="s">
        <v>262</v>
      </c>
      <c r="D5077" t="s">
        <v>485</v>
      </c>
    </row>
    <row r="5078" spans="1:4" x14ac:dyDescent="0.25">
      <c r="A5078" s="4" t="str">
        <f>HYPERLINK("http://www.autodoc.ru/Web/price/art/CVAVE06380?analog=on","CVAVE06380")</f>
        <v>CVAVE06380</v>
      </c>
      <c r="B5078" s="1" t="s">
        <v>486</v>
      </c>
      <c r="C5078" s="1" t="s">
        <v>262</v>
      </c>
      <c r="D5078" t="s">
        <v>487</v>
      </c>
    </row>
    <row r="5079" spans="1:4" x14ac:dyDescent="0.25">
      <c r="A5079" s="4" t="str">
        <f>HYPERLINK("http://www.autodoc.ru/Web/price/art/CVAVE06381?analog=on","CVAVE06381")</f>
        <v>CVAVE06381</v>
      </c>
      <c r="B5079" s="1" t="s">
        <v>486</v>
      </c>
      <c r="C5079" s="1" t="s">
        <v>262</v>
      </c>
      <c r="D5079" t="s">
        <v>488</v>
      </c>
    </row>
    <row r="5080" spans="1:4" x14ac:dyDescent="0.25">
      <c r="A5080" s="4" t="str">
        <f>HYPERLINK("http://www.autodoc.ru/Web/price/art/CVAVE06450L?analog=on","CVAVE06450L")</f>
        <v>CVAVE06450L</v>
      </c>
      <c r="B5080" s="1" t="s">
        <v>491</v>
      </c>
      <c r="C5080" s="1" t="s">
        <v>262</v>
      </c>
      <c r="D5080" t="s">
        <v>492</v>
      </c>
    </row>
    <row r="5081" spans="1:4" x14ac:dyDescent="0.25">
      <c r="A5081" s="4" t="str">
        <f>HYPERLINK("http://www.autodoc.ru/Web/price/art/CVAVE06450R?analog=on","CVAVE06450R")</f>
        <v>CVAVE06450R</v>
      </c>
      <c r="B5081" s="1" t="s">
        <v>493</v>
      </c>
      <c r="C5081" s="1" t="s">
        <v>262</v>
      </c>
      <c r="D5081" t="s">
        <v>494</v>
      </c>
    </row>
    <row r="5082" spans="1:4" x14ac:dyDescent="0.25">
      <c r="A5082" s="4" t="str">
        <f>HYPERLINK("http://www.autodoc.ru/Web/price/art/CVAVE06451L?analog=on","CVAVE06451L")</f>
        <v>CVAVE06451L</v>
      </c>
      <c r="B5082" s="1" t="s">
        <v>495</v>
      </c>
      <c r="C5082" s="1" t="s">
        <v>262</v>
      </c>
      <c r="D5082" t="s">
        <v>496</v>
      </c>
    </row>
    <row r="5083" spans="1:4" x14ac:dyDescent="0.25">
      <c r="A5083" s="4" t="str">
        <f>HYPERLINK("http://www.autodoc.ru/Web/price/art/CVAVE06451R?analog=on","CVAVE06451R")</f>
        <v>CVAVE06451R</v>
      </c>
      <c r="B5083" s="1" t="s">
        <v>497</v>
      </c>
      <c r="C5083" s="1" t="s">
        <v>262</v>
      </c>
      <c r="D5083" t="s">
        <v>498</v>
      </c>
    </row>
    <row r="5084" spans="1:4" x14ac:dyDescent="0.25">
      <c r="A5084" s="4" t="str">
        <f>HYPERLINK("http://www.autodoc.ru/Web/price/art/CVAVE06453L?analog=on","CVAVE06453L")</f>
        <v>CVAVE06453L</v>
      </c>
      <c r="B5084" s="1" t="s">
        <v>491</v>
      </c>
      <c r="C5084" s="1" t="s">
        <v>262</v>
      </c>
      <c r="D5084" t="s">
        <v>499</v>
      </c>
    </row>
    <row r="5085" spans="1:4" x14ac:dyDescent="0.25">
      <c r="A5085" s="4" t="str">
        <f>HYPERLINK("http://www.autodoc.ru/Web/price/art/CVAVE06453R?analog=on","CVAVE06453R")</f>
        <v>CVAVE06453R</v>
      </c>
      <c r="B5085" s="1" t="s">
        <v>493</v>
      </c>
      <c r="C5085" s="1" t="s">
        <v>262</v>
      </c>
      <c r="D5085" t="s">
        <v>500</v>
      </c>
    </row>
    <row r="5086" spans="1:4" x14ac:dyDescent="0.25">
      <c r="A5086" s="4" t="str">
        <f>HYPERLINK("http://www.autodoc.ru/Web/price/art/CVAVE06454XL?analog=on","CVAVE06454XL")</f>
        <v>CVAVE06454XL</v>
      </c>
      <c r="B5086" s="1" t="s">
        <v>501</v>
      </c>
      <c r="C5086" s="1" t="s">
        <v>262</v>
      </c>
      <c r="D5086" t="s">
        <v>502</v>
      </c>
    </row>
    <row r="5087" spans="1:4" x14ac:dyDescent="0.25">
      <c r="A5087" s="4" t="str">
        <f>HYPERLINK("http://www.autodoc.ru/Web/price/art/CVAVE06454XR?analog=on","CVAVE06454XR")</f>
        <v>CVAVE06454XR</v>
      </c>
      <c r="B5087" s="1" t="s">
        <v>497</v>
      </c>
      <c r="C5087" s="1" t="s">
        <v>262</v>
      </c>
      <c r="D5087" t="s">
        <v>503</v>
      </c>
    </row>
    <row r="5088" spans="1:4" x14ac:dyDescent="0.25">
      <c r="A5088" s="4" t="str">
        <f>HYPERLINK("http://www.autodoc.ru/Web/price/art/CVAVE06460L?analog=on","CVAVE06460L")</f>
        <v>CVAVE06460L</v>
      </c>
      <c r="B5088" s="1" t="s">
        <v>504</v>
      </c>
      <c r="C5088" s="1" t="s">
        <v>262</v>
      </c>
      <c r="D5088" t="s">
        <v>505</v>
      </c>
    </row>
    <row r="5089" spans="1:4" x14ac:dyDescent="0.25">
      <c r="A5089" s="4" t="str">
        <f>HYPERLINK("http://www.autodoc.ru/Web/price/art/CVAVE06460R?analog=on","CVAVE06460R")</f>
        <v>CVAVE06460R</v>
      </c>
      <c r="B5089" s="1" t="s">
        <v>506</v>
      </c>
      <c r="C5089" s="1" t="s">
        <v>262</v>
      </c>
      <c r="D5089" t="s">
        <v>507</v>
      </c>
    </row>
    <row r="5090" spans="1:4" x14ac:dyDescent="0.25">
      <c r="A5090" s="4" t="str">
        <f>HYPERLINK("http://www.autodoc.ru/Web/price/art/CVAVE06480L?analog=on","CVAVE06480L")</f>
        <v>CVAVE06480L</v>
      </c>
      <c r="B5090" s="1" t="s">
        <v>508</v>
      </c>
      <c r="C5090" s="1" t="s">
        <v>262</v>
      </c>
      <c r="D5090" t="s">
        <v>509</v>
      </c>
    </row>
    <row r="5091" spans="1:4" x14ac:dyDescent="0.25">
      <c r="A5091" s="4" t="str">
        <f>HYPERLINK("http://www.autodoc.ru/Web/price/art/CVAVE06480R?analog=on","CVAVE06480R")</f>
        <v>CVAVE06480R</v>
      </c>
      <c r="B5091" s="1" t="s">
        <v>510</v>
      </c>
      <c r="C5091" s="1" t="s">
        <v>262</v>
      </c>
      <c r="D5091" t="s">
        <v>511</v>
      </c>
    </row>
    <row r="5092" spans="1:4" x14ac:dyDescent="0.25">
      <c r="A5092" s="4" t="str">
        <f>HYPERLINK("http://www.autodoc.ru/Web/price/art/CVAVE06510L?analog=on","CVAVE06510L")</f>
        <v>CVAVE06510L</v>
      </c>
      <c r="B5092" s="1" t="s">
        <v>514</v>
      </c>
      <c r="C5092" s="1" t="s">
        <v>262</v>
      </c>
      <c r="D5092" t="s">
        <v>515</v>
      </c>
    </row>
    <row r="5093" spans="1:4" x14ac:dyDescent="0.25">
      <c r="A5093" s="4" t="str">
        <f>HYPERLINK("http://www.autodoc.ru/Web/price/art/CVAVE06510R?analog=on","CVAVE06510R")</f>
        <v>CVAVE06510R</v>
      </c>
      <c r="B5093" s="1" t="s">
        <v>516</v>
      </c>
      <c r="C5093" s="1" t="s">
        <v>262</v>
      </c>
      <c r="D5093" t="s">
        <v>517</v>
      </c>
    </row>
    <row r="5094" spans="1:4" x14ac:dyDescent="0.25">
      <c r="A5094" s="4" t="str">
        <f>HYPERLINK("http://www.autodoc.ru/Web/price/art/CVAVE06520L?analog=on","CVAVE06520L")</f>
        <v>CVAVE06520L</v>
      </c>
      <c r="B5094" s="1" t="s">
        <v>518</v>
      </c>
      <c r="C5094" s="1" t="s">
        <v>262</v>
      </c>
      <c r="D5094" t="s">
        <v>519</v>
      </c>
    </row>
    <row r="5095" spans="1:4" x14ac:dyDescent="0.25">
      <c r="A5095" s="4" t="str">
        <f>HYPERLINK("http://www.autodoc.ru/Web/price/art/CVAVE06520R?analog=on","CVAVE06520R")</f>
        <v>CVAVE06520R</v>
      </c>
      <c r="B5095" s="1" t="s">
        <v>520</v>
      </c>
      <c r="C5095" s="1" t="s">
        <v>262</v>
      </c>
      <c r="D5095" t="s">
        <v>521</v>
      </c>
    </row>
    <row r="5096" spans="1:4" x14ac:dyDescent="0.25">
      <c r="A5096" s="4" t="str">
        <f>HYPERLINK("http://www.autodoc.ru/Web/price/art/CVAVE06560L?analog=on","CVAVE06560L")</f>
        <v>CVAVE06560L</v>
      </c>
      <c r="B5096" s="1" t="s">
        <v>522</v>
      </c>
      <c r="C5096" s="1" t="s">
        <v>262</v>
      </c>
      <c r="D5096" t="s">
        <v>523</v>
      </c>
    </row>
    <row r="5097" spans="1:4" x14ac:dyDescent="0.25">
      <c r="A5097" s="4" t="str">
        <f>HYPERLINK("http://www.autodoc.ru/Web/price/art/CVAVE06560R?analog=on","CVAVE06560R")</f>
        <v>CVAVE06560R</v>
      </c>
      <c r="B5097" s="1" t="s">
        <v>524</v>
      </c>
      <c r="C5097" s="1" t="s">
        <v>262</v>
      </c>
      <c r="D5097" t="s">
        <v>525</v>
      </c>
    </row>
    <row r="5098" spans="1:4" x14ac:dyDescent="0.25">
      <c r="A5098" s="4" t="str">
        <f>HYPERLINK("http://www.autodoc.ru/Web/price/art/CVAVE06570L?analog=on","CVAVE06570L")</f>
        <v>CVAVE06570L</v>
      </c>
      <c r="B5098" s="1" t="s">
        <v>526</v>
      </c>
      <c r="C5098" s="1" t="s">
        <v>262</v>
      </c>
      <c r="D5098" t="s">
        <v>527</v>
      </c>
    </row>
    <row r="5099" spans="1:4" x14ac:dyDescent="0.25">
      <c r="A5099" s="4" t="str">
        <f>HYPERLINK("http://www.autodoc.ru/Web/price/art/CVAVE06570R?analog=on","CVAVE06570R")</f>
        <v>CVAVE06570R</v>
      </c>
      <c r="B5099" s="1" t="s">
        <v>528</v>
      </c>
      <c r="C5099" s="1" t="s">
        <v>262</v>
      </c>
      <c r="D5099" t="s">
        <v>529</v>
      </c>
    </row>
    <row r="5100" spans="1:4" x14ac:dyDescent="0.25">
      <c r="A5100" s="4" t="str">
        <f>HYPERLINK("http://www.autodoc.ru/Web/price/art/CVAVE06600?analog=on","CVAVE06600")</f>
        <v>CVAVE06600</v>
      </c>
      <c r="B5100" s="1" t="s">
        <v>530</v>
      </c>
      <c r="C5100" s="1" t="s">
        <v>262</v>
      </c>
      <c r="D5100" t="s">
        <v>531</v>
      </c>
    </row>
    <row r="5101" spans="1:4" x14ac:dyDescent="0.25">
      <c r="A5101" s="4" t="str">
        <f>HYPERLINK("http://www.autodoc.ru/Web/price/art/CVAVE06640XB?analog=on","CVAVE06640XB")</f>
        <v>CVAVE06640XB</v>
      </c>
      <c r="B5101" s="1" t="s">
        <v>532</v>
      </c>
      <c r="C5101" s="1" t="s">
        <v>262</v>
      </c>
      <c r="D5101" t="s">
        <v>533</v>
      </c>
    </row>
    <row r="5102" spans="1:4" x14ac:dyDescent="0.25">
      <c r="A5102" s="4" t="str">
        <f>HYPERLINK("http://www.autodoc.ru/Web/price/art/CVAVE06641B?analog=on","CVAVE06641B")</f>
        <v>CVAVE06641B</v>
      </c>
      <c r="B5102" s="1" t="s">
        <v>532</v>
      </c>
      <c r="C5102" s="1" t="s">
        <v>262</v>
      </c>
      <c r="D5102" t="s">
        <v>534</v>
      </c>
    </row>
    <row r="5103" spans="1:4" x14ac:dyDescent="0.25">
      <c r="A5103" s="4" t="str">
        <f>HYPERLINK("http://www.autodoc.ru/Web/price/art/CVAVE06642?analog=on","CVAVE06642")</f>
        <v>CVAVE06642</v>
      </c>
      <c r="B5103" s="1" t="s">
        <v>532</v>
      </c>
      <c r="C5103" s="1" t="s">
        <v>262</v>
      </c>
      <c r="D5103" t="s">
        <v>535</v>
      </c>
    </row>
    <row r="5104" spans="1:4" x14ac:dyDescent="0.25">
      <c r="A5104" s="4" t="str">
        <f>HYPERLINK("http://www.autodoc.ru/Web/price/art/CVAVE06700?analog=on","CVAVE06700")</f>
        <v>CVAVE06700</v>
      </c>
      <c r="B5104" s="1" t="s">
        <v>536</v>
      </c>
      <c r="C5104" s="1" t="s">
        <v>262</v>
      </c>
      <c r="D5104" t="s">
        <v>537</v>
      </c>
    </row>
    <row r="5105" spans="1:4" x14ac:dyDescent="0.25">
      <c r="A5105" s="4" t="str">
        <f>HYPERLINK("http://www.autodoc.ru/Web/price/art/CVAVE06740L?analog=on","CVAVE06740L")</f>
        <v>CVAVE06740L</v>
      </c>
      <c r="B5105" s="1" t="s">
        <v>538</v>
      </c>
      <c r="C5105" s="1" t="s">
        <v>262</v>
      </c>
      <c r="D5105" t="s">
        <v>539</v>
      </c>
    </row>
    <row r="5106" spans="1:4" x14ac:dyDescent="0.25">
      <c r="A5106" s="4" t="str">
        <f>HYPERLINK("http://www.autodoc.ru/Web/price/art/CVAVE06740R?analog=on","CVAVE06740R")</f>
        <v>CVAVE06740R</v>
      </c>
      <c r="B5106" s="1" t="s">
        <v>540</v>
      </c>
      <c r="C5106" s="1" t="s">
        <v>262</v>
      </c>
      <c r="D5106" t="s">
        <v>541</v>
      </c>
    </row>
    <row r="5107" spans="1:4" x14ac:dyDescent="0.25">
      <c r="A5107" s="4" t="str">
        <f>HYPERLINK("http://www.autodoc.ru/Web/price/art/CVAVE06741L?analog=on","CVAVE06741L")</f>
        <v>CVAVE06741L</v>
      </c>
      <c r="B5107" s="1" t="s">
        <v>542</v>
      </c>
      <c r="C5107" s="1" t="s">
        <v>262</v>
      </c>
      <c r="D5107" t="s">
        <v>543</v>
      </c>
    </row>
    <row r="5108" spans="1:4" x14ac:dyDescent="0.25">
      <c r="A5108" s="4" t="str">
        <f>HYPERLINK("http://www.autodoc.ru/Web/price/art/CVAVE06741R?analog=on","CVAVE06741R")</f>
        <v>CVAVE06741R</v>
      </c>
      <c r="B5108" s="1" t="s">
        <v>544</v>
      </c>
      <c r="C5108" s="1" t="s">
        <v>262</v>
      </c>
      <c r="D5108" t="s">
        <v>545</v>
      </c>
    </row>
    <row r="5109" spans="1:4" x14ac:dyDescent="0.25">
      <c r="A5109" s="4" t="str">
        <f>HYPERLINK("http://www.autodoc.ru/Web/price/art/CVAVE06742RTN?analog=on","CVAVE06742RTN")</f>
        <v>CVAVE06742RTN</v>
      </c>
      <c r="B5109" s="1" t="s">
        <v>546</v>
      </c>
      <c r="C5109" s="1" t="s">
        <v>262</v>
      </c>
      <c r="D5109" t="s">
        <v>547</v>
      </c>
    </row>
    <row r="5110" spans="1:4" x14ac:dyDescent="0.25">
      <c r="A5110" s="4" t="str">
        <f>HYPERLINK("http://www.autodoc.ru/Web/price/art/CVAVE06880?analog=on","CVAVE06880")</f>
        <v>CVAVE06880</v>
      </c>
      <c r="B5110" s="1" t="s">
        <v>400</v>
      </c>
      <c r="C5110" s="1" t="s">
        <v>262</v>
      </c>
      <c r="D5110" t="s">
        <v>550</v>
      </c>
    </row>
    <row r="5111" spans="1:4" x14ac:dyDescent="0.25">
      <c r="A5111" s="4" t="str">
        <f>HYPERLINK("http://www.autodoc.ru/Web/price/art/CVAVE069E0?analog=on","CVAVE069E0")</f>
        <v>CVAVE069E0</v>
      </c>
      <c r="B5111" s="1" t="s">
        <v>555</v>
      </c>
      <c r="C5111" s="1" t="s">
        <v>262</v>
      </c>
      <c r="D5111" t="s">
        <v>556</v>
      </c>
    </row>
    <row r="5112" spans="1:4" x14ac:dyDescent="0.25">
      <c r="A5112" s="3" t="s">
        <v>7759</v>
      </c>
      <c r="B5112" s="3"/>
      <c r="C5112" s="3"/>
      <c r="D5112" s="3"/>
    </row>
    <row r="5113" spans="1:4" x14ac:dyDescent="0.25">
      <c r="A5113" s="4" t="str">
        <f>HYPERLINK("http://www.autodoc.ru/Web/price/art/CVCOB13000L?analog=on","CVCOB13000L")</f>
        <v>CVCOB13000L</v>
      </c>
      <c r="B5113" s="1" t="s">
        <v>829</v>
      </c>
      <c r="C5113" s="1" t="s">
        <v>32</v>
      </c>
      <c r="D5113" t="s">
        <v>830</v>
      </c>
    </row>
    <row r="5114" spans="1:4" x14ac:dyDescent="0.25">
      <c r="A5114" s="4" t="str">
        <f>HYPERLINK("http://www.autodoc.ru/Web/price/art/CVCOB13000R?analog=on","CVCOB13000R")</f>
        <v>CVCOB13000R</v>
      </c>
      <c r="B5114" s="1" t="s">
        <v>831</v>
      </c>
      <c r="C5114" s="1" t="s">
        <v>32</v>
      </c>
      <c r="D5114" t="s">
        <v>832</v>
      </c>
    </row>
    <row r="5115" spans="1:4" x14ac:dyDescent="0.25">
      <c r="A5115" s="4" t="str">
        <f>HYPERLINK("http://www.autodoc.ru/Web/price/art/CVCOB13001L?analog=on","CVCOB13001L")</f>
        <v>CVCOB13001L</v>
      </c>
      <c r="B5115" s="1" t="s">
        <v>833</v>
      </c>
      <c r="C5115" s="1" t="s">
        <v>32</v>
      </c>
      <c r="D5115" t="s">
        <v>834</v>
      </c>
    </row>
    <row r="5116" spans="1:4" x14ac:dyDescent="0.25">
      <c r="A5116" s="4" t="str">
        <f>HYPERLINK("http://www.autodoc.ru/Web/price/art/CVCOB13001R?analog=on","CVCOB13001R")</f>
        <v>CVCOB13001R</v>
      </c>
      <c r="B5116" s="1" t="s">
        <v>835</v>
      </c>
      <c r="C5116" s="1" t="s">
        <v>32</v>
      </c>
      <c r="D5116" t="s">
        <v>836</v>
      </c>
    </row>
    <row r="5117" spans="1:4" x14ac:dyDescent="0.25">
      <c r="A5117" s="4" t="str">
        <f>HYPERLINK("http://www.autodoc.ru/Web/price/art/CVCOB13240?analog=on","CVCOB13240")</f>
        <v>CVCOB13240</v>
      </c>
      <c r="B5117" s="1" t="s">
        <v>843</v>
      </c>
      <c r="C5117" s="1" t="s">
        <v>32</v>
      </c>
      <c r="D5117" t="s">
        <v>844</v>
      </c>
    </row>
    <row r="5118" spans="1:4" x14ac:dyDescent="0.25">
      <c r="A5118" s="4" t="str">
        <f>HYPERLINK("http://www.autodoc.ru/Web/price/art/CVCOB13300R?analog=on","CVCOB13300R")</f>
        <v>CVCOB13300R</v>
      </c>
      <c r="B5118" s="1" t="s">
        <v>851</v>
      </c>
      <c r="C5118" s="1" t="s">
        <v>32</v>
      </c>
      <c r="D5118" t="s">
        <v>852</v>
      </c>
    </row>
    <row r="5119" spans="1:4" x14ac:dyDescent="0.25">
      <c r="A5119" s="4" t="str">
        <f>HYPERLINK("http://www.autodoc.ru/Web/price/art/CVCOB13301L?analog=on","CVCOB13301L")</f>
        <v>CVCOB13301L</v>
      </c>
      <c r="B5119" s="1" t="s">
        <v>853</v>
      </c>
      <c r="C5119" s="1" t="s">
        <v>32</v>
      </c>
      <c r="D5119" t="s">
        <v>854</v>
      </c>
    </row>
    <row r="5120" spans="1:4" x14ac:dyDescent="0.25">
      <c r="A5120" s="4" t="str">
        <f>HYPERLINK("http://www.autodoc.ru/Web/price/art/CVCOB13301R?analog=on","CVCOB13301R")</f>
        <v>CVCOB13301R</v>
      </c>
      <c r="B5120" s="1" t="s">
        <v>855</v>
      </c>
      <c r="C5120" s="1" t="s">
        <v>32</v>
      </c>
      <c r="D5120" t="s">
        <v>856</v>
      </c>
    </row>
    <row r="5121" spans="1:4" x14ac:dyDescent="0.25">
      <c r="A5121" s="4" t="str">
        <f>HYPERLINK("http://www.autodoc.ru/Web/price/art/CVCOB13302L?analog=on","CVCOB13302L")</f>
        <v>CVCOB13302L</v>
      </c>
      <c r="B5121" s="1" t="s">
        <v>857</v>
      </c>
      <c r="C5121" s="1" t="s">
        <v>32</v>
      </c>
      <c r="D5121" t="s">
        <v>858</v>
      </c>
    </row>
    <row r="5122" spans="1:4" x14ac:dyDescent="0.25">
      <c r="A5122" s="4" t="str">
        <f>HYPERLINK("http://www.autodoc.ru/Web/price/art/CVCOB13302R?analog=on","CVCOB13302R")</f>
        <v>CVCOB13302R</v>
      </c>
      <c r="B5122" s="1" t="s">
        <v>859</v>
      </c>
      <c r="C5122" s="1" t="s">
        <v>32</v>
      </c>
      <c r="D5122" t="s">
        <v>860</v>
      </c>
    </row>
    <row r="5123" spans="1:4" x14ac:dyDescent="0.25">
      <c r="A5123" s="4" t="str">
        <f>HYPERLINK("http://www.autodoc.ru/Web/price/art/CVCOB13310N?analog=on","CVCOB13310N")</f>
        <v>CVCOB13310N</v>
      </c>
      <c r="C5123" s="1" t="s">
        <v>32</v>
      </c>
      <c r="D5123" t="s">
        <v>861</v>
      </c>
    </row>
    <row r="5124" spans="1:4" x14ac:dyDescent="0.25">
      <c r="A5124" s="4" t="str">
        <f>HYPERLINK("http://www.autodoc.ru/Web/price/art/CVCOB13390?analog=on","CVCOB13390")</f>
        <v>CVCOB13390</v>
      </c>
      <c r="B5124" s="1" t="s">
        <v>864</v>
      </c>
      <c r="C5124" s="1" t="s">
        <v>32</v>
      </c>
      <c r="D5124" t="s">
        <v>865</v>
      </c>
    </row>
    <row r="5125" spans="1:4" x14ac:dyDescent="0.25">
      <c r="A5125" s="4" t="str">
        <f>HYPERLINK("http://www.autodoc.ru/Web/price/art/CVCOB13410?analog=on","CVCOB13410")</f>
        <v>CVCOB13410</v>
      </c>
      <c r="B5125" s="1" t="s">
        <v>866</v>
      </c>
      <c r="C5125" s="1" t="s">
        <v>32</v>
      </c>
      <c r="D5125" t="s">
        <v>867</v>
      </c>
    </row>
    <row r="5126" spans="1:4" x14ac:dyDescent="0.25">
      <c r="A5126" s="4" t="str">
        <f>HYPERLINK("http://www.autodoc.ru/Web/price/art/CVCOB13450L?analog=on","CVCOB13450L")</f>
        <v>CVCOB13450L</v>
      </c>
      <c r="B5126" s="1" t="s">
        <v>868</v>
      </c>
      <c r="C5126" s="1" t="s">
        <v>32</v>
      </c>
      <c r="D5126" t="s">
        <v>869</v>
      </c>
    </row>
    <row r="5127" spans="1:4" x14ac:dyDescent="0.25">
      <c r="A5127" s="4" t="str">
        <f>HYPERLINK("http://www.autodoc.ru/Web/price/art/CVCOB13450R?analog=on","CVCOB13450R")</f>
        <v>CVCOB13450R</v>
      </c>
      <c r="B5127" s="1" t="s">
        <v>870</v>
      </c>
      <c r="C5127" s="1" t="s">
        <v>32</v>
      </c>
      <c r="D5127" t="s">
        <v>871</v>
      </c>
    </row>
    <row r="5128" spans="1:4" x14ac:dyDescent="0.25">
      <c r="A5128" s="4" t="str">
        <f>HYPERLINK("http://www.autodoc.ru/Web/price/art/CVCOB13451L?analog=on","CVCOB13451L")</f>
        <v>CVCOB13451L</v>
      </c>
      <c r="B5128" s="1" t="s">
        <v>868</v>
      </c>
      <c r="C5128" s="1" t="s">
        <v>32</v>
      </c>
      <c r="D5128" t="s">
        <v>872</v>
      </c>
    </row>
    <row r="5129" spans="1:4" x14ac:dyDescent="0.25">
      <c r="A5129" s="4" t="str">
        <f>HYPERLINK("http://www.autodoc.ru/Web/price/art/CVCOB13451R?analog=on","CVCOB13451R")</f>
        <v>CVCOB13451R</v>
      </c>
      <c r="B5129" s="1" t="s">
        <v>870</v>
      </c>
      <c r="C5129" s="1" t="s">
        <v>32</v>
      </c>
      <c r="D5129" t="s">
        <v>873</v>
      </c>
    </row>
    <row r="5130" spans="1:4" x14ac:dyDescent="0.25">
      <c r="A5130" s="4" t="str">
        <f>HYPERLINK("http://www.autodoc.ru/Web/price/art/CVCOB13452L?analog=on","CVCOB13452L")</f>
        <v>CVCOB13452L</v>
      </c>
      <c r="B5130" s="1" t="s">
        <v>874</v>
      </c>
      <c r="C5130" s="1" t="s">
        <v>32</v>
      </c>
      <c r="D5130" t="s">
        <v>875</v>
      </c>
    </row>
    <row r="5131" spans="1:4" x14ac:dyDescent="0.25">
      <c r="A5131" s="4" t="str">
        <f>HYPERLINK("http://www.autodoc.ru/Web/price/art/CVCOB13452R?analog=on","CVCOB13452R")</f>
        <v>CVCOB13452R</v>
      </c>
      <c r="B5131" s="1" t="s">
        <v>876</v>
      </c>
      <c r="C5131" s="1" t="s">
        <v>32</v>
      </c>
      <c r="D5131" t="s">
        <v>877</v>
      </c>
    </row>
    <row r="5132" spans="1:4" x14ac:dyDescent="0.25">
      <c r="A5132" s="4" t="str">
        <f>HYPERLINK("http://www.autodoc.ru/Web/price/art/CVCOB134G0?analog=on","CVCOB134G0")</f>
        <v>CVCOB134G0</v>
      </c>
      <c r="B5132" s="1" t="s">
        <v>878</v>
      </c>
      <c r="C5132" s="1" t="s">
        <v>32</v>
      </c>
      <c r="D5132" t="s">
        <v>879</v>
      </c>
    </row>
    <row r="5133" spans="1:4" x14ac:dyDescent="0.25">
      <c r="A5133" s="4" t="str">
        <f>HYPERLINK("http://www.autodoc.ru/Web/price/art/CVCOB134G1?analog=on","CVCOB134G1")</f>
        <v>CVCOB134G1</v>
      </c>
      <c r="B5133" s="1" t="s">
        <v>880</v>
      </c>
      <c r="C5133" s="1" t="s">
        <v>32</v>
      </c>
      <c r="D5133" t="s">
        <v>881</v>
      </c>
    </row>
    <row r="5134" spans="1:4" x14ac:dyDescent="0.25">
      <c r="A5134" s="4" t="str">
        <f>HYPERLINK("http://www.autodoc.ru/Web/price/art/CVCOB13640?analog=on","CVCOB13640")</f>
        <v>CVCOB13640</v>
      </c>
      <c r="B5134" s="1" t="s">
        <v>890</v>
      </c>
      <c r="C5134" s="1" t="s">
        <v>32</v>
      </c>
      <c r="D5134" t="s">
        <v>891</v>
      </c>
    </row>
    <row r="5135" spans="1:4" x14ac:dyDescent="0.25">
      <c r="A5135" s="4" t="str">
        <f>HYPERLINK("http://www.autodoc.ru/Web/price/art/CVCOB13740L?analog=on","CVCOB13740L")</f>
        <v>CVCOB13740L</v>
      </c>
      <c r="B5135" s="1" t="s">
        <v>892</v>
      </c>
      <c r="C5135" s="1" t="s">
        <v>32</v>
      </c>
      <c r="D5135" t="s">
        <v>893</v>
      </c>
    </row>
    <row r="5136" spans="1:4" x14ac:dyDescent="0.25">
      <c r="A5136" s="4" t="str">
        <f>HYPERLINK("http://www.autodoc.ru/Web/price/art/CVCOB13740R?analog=on","CVCOB13740R")</f>
        <v>CVCOB13740R</v>
      </c>
      <c r="B5136" s="1" t="s">
        <v>894</v>
      </c>
      <c r="C5136" s="1" t="s">
        <v>32</v>
      </c>
      <c r="D5136" t="s">
        <v>895</v>
      </c>
    </row>
    <row r="5137" spans="1:4" x14ac:dyDescent="0.25">
      <c r="A5137" s="4" t="str">
        <f>HYPERLINK("http://www.autodoc.ru/Web/price/art/CVCOB139A0L?analog=on","CVCOB139A0L")</f>
        <v>CVCOB139A0L</v>
      </c>
      <c r="B5137" s="1" t="s">
        <v>896</v>
      </c>
      <c r="C5137" s="1" t="s">
        <v>32</v>
      </c>
      <c r="D5137" t="s">
        <v>897</v>
      </c>
    </row>
    <row r="5138" spans="1:4" x14ac:dyDescent="0.25">
      <c r="A5138" s="4" t="str">
        <f>HYPERLINK("http://www.autodoc.ru/Web/price/art/CVCOB139A0R?analog=on","CVCOB139A0R")</f>
        <v>CVCOB139A0R</v>
      </c>
      <c r="B5138" s="1" t="s">
        <v>898</v>
      </c>
      <c r="C5138" s="1" t="s">
        <v>32</v>
      </c>
      <c r="D5138" t="s">
        <v>899</v>
      </c>
    </row>
    <row r="5139" spans="1:4" x14ac:dyDescent="0.25">
      <c r="A5139" s="2" t="s">
        <v>7760</v>
      </c>
      <c r="B5139" s="2"/>
      <c r="C5139" s="2"/>
      <c r="D5139" s="2"/>
    </row>
    <row r="5140" spans="1:4" x14ac:dyDescent="0.25">
      <c r="A5140" s="3" t="s">
        <v>7761</v>
      </c>
      <c r="B5140" s="3"/>
      <c r="C5140" s="3"/>
      <c r="D5140" s="3"/>
    </row>
    <row r="5141" spans="1:4" x14ac:dyDescent="0.25">
      <c r="A5141" s="4" t="str">
        <f>HYPERLINK("http://www.autodoc.ru/Web/price/art/SSACT05270L?analog=on","SSACT05270L")</f>
        <v>SSACT05270L</v>
      </c>
      <c r="B5141" s="1" t="s">
        <v>7762</v>
      </c>
      <c r="C5141" s="1" t="s">
        <v>1126</v>
      </c>
      <c r="D5141" t="s">
        <v>7763</v>
      </c>
    </row>
    <row r="5142" spans="1:4" x14ac:dyDescent="0.25">
      <c r="A5142" s="4" t="str">
        <f>HYPERLINK("http://www.autodoc.ru/Web/price/art/SSACT13270L?analog=on","SSACT13270L")</f>
        <v>SSACT13270L</v>
      </c>
      <c r="B5142" s="1" t="s">
        <v>7764</v>
      </c>
      <c r="C5142" s="1" t="s">
        <v>32</v>
      </c>
      <c r="D5142" t="s">
        <v>7763</v>
      </c>
    </row>
    <row r="5143" spans="1:4" x14ac:dyDescent="0.25">
      <c r="A5143" s="4" t="str">
        <f>HYPERLINK("http://www.autodoc.ru/Web/price/art/SSACT13270R?analog=on","SSACT13270R")</f>
        <v>SSACT13270R</v>
      </c>
      <c r="B5143" s="1" t="s">
        <v>7765</v>
      </c>
      <c r="C5143" s="1" t="s">
        <v>32</v>
      </c>
      <c r="D5143" t="s">
        <v>7766</v>
      </c>
    </row>
    <row r="5144" spans="1:4" x14ac:dyDescent="0.25">
      <c r="A5144" s="4" t="str">
        <f>HYPERLINK("http://www.autodoc.ru/Web/price/art/SSACT05270R?analog=on","SSACT05270R")</f>
        <v>SSACT05270R</v>
      </c>
      <c r="B5144" s="1" t="s">
        <v>7767</v>
      </c>
      <c r="C5144" s="1" t="s">
        <v>1126</v>
      </c>
      <c r="D5144" t="s">
        <v>7766</v>
      </c>
    </row>
    <row r="5145" spans="1:4" x14ac:dyDescent="0.25">
      <c r="A5145" s="4" t="str">
        <f>HYPERLINK("http://www.autodoc.ru/Web/price/art/SSACT05300L?analog=on","SSACT05300L")</f>
        <v>SSACT05300L</v>
      </c>
      <c r="B5145" s="1" t="s">
        <v>7768</v>
      </c>
      <c r="C5145" s="1" t="s">
        <v>1126</v>
      </c>
      <c r="D5145" t="s">
        <v>7769</v>
      </c>
    </row>
    <row r="5146" spans="1:4" x14ac:dyDescent="0.25">
      <c r="A5146" s="4" t="str">
        <f>HYPERLINK("http://www.autodoc.ru/Web/price/art/SSACT13300L?analog=on","SSACT13300L")</f>
        <v>SSACT13300L</v>
      </c>
      <c r="B5146" s="1" t="s">
        <v>7770</v>
      </c>
      <c r="C5146" s="1" t="s">
        <v>32</v>
      </c>
      <c r="D5146" t="s">
        <v>7769</v>
      </c>
    </row>
    <row r="5147" spans="1:4" x14ac:dyDescent="0.25">
      <c r="A5147" s="4" t="str">
        <f>HYPERLINK("http://www.autodoc.ru/Web/price/art/SSACT13300R?analog=on","SSACT13300R")</f>
        <v>SSACT13300R</v>
      </c>
      <c r="B5147" s="1" t="s">
        <v>7771</v>
      </c>
      <c r="C5147" s="1" t="s">
        <v>32</v>
      </c>
      <c r="D5147" t="s">
        <v>7772</v>
      </c>
    </row>
    <row r="5148" spans="1:4" x14ac:dyDescent="0.25">
      <c r="A5148" s="4" t="str">
        <f>HYPERLINK("http://www.autodoc.ru/Web/price/art/SSACT05300R?analog=on","SSACT05300R")</f>
        <v>SSACT05300R</v>
      </c>
      <c r="B5148" s="1" t="s">
        <v>7773</v>
      </c>
      <c r="C5148" s="1" t="s">
        <v>1126</v>
      </c>
      <c r="D5148" t="s">
        <v>7772</v>
      </c>
    </row>
    <row r="5149" spans="1:4" x14ac:dyDescent="0.25">
      <c r="A5149" s="4" t="str">
        <f>HYPERLINK("http://www.autodoc.ru/Web/price/art/SSACT13330?analog=on","SSACT13330")</f>
        <v>SSACT13330</v>
      </c>
      <c r="B5149" s="1" t="s">
        <v>7774</v>
      </c>
      <c r="C5149" s="1" t="s">
        <v>32</v>
      </c>
      <c r="D5149" t="s">
        <v>7775</v>
      </c>
    </row>
    <row r="5150" spans="1:4" x14ac:dyDescent="0.25">
      <c r="A5150" s="4" t="str">
        <f>HYPERLINK("http://www.autodoc.ru/Web/price/art/SSACT05330?analog=on","SSACT05330")</f>
        <v>SSACT05330</v>
      </c>
      <c r="B5150" s="1" t="s">
        <v>7776</v>
      </c>
      <c r="C5150" s="1" t="s">
        <v>1126</v>
      </c>
      <c r="D5150" t="s">
        <v>7777</v>
      </c>
    </row>
    <row r="5151" spans="1:4" x14ac:dyDescent="0.25">
      <c r="A5151" s="4" t="str">
        <f>HYPERLINK("http://www.autodoc.ru/Web/price/art/SSACT064A0N?analog=on","SSACT064A0N")</f>
        <v>SSACT064A0N</v>
      </c>
      <c r="C5151" s="1" t="s">
        <v>262</v>
      </c>
      <c r="D5151" t="s">
        <v>7778</v>
      </c>
    </row>
    <row r="5152" spans="1:4" x14ac:dyDescent="0.25">
      <c r="A5152" s="4" t="str">
        <f>HYPERLINK("http://www.autodoc.ru/Web/price/art/SSACT139F0?analog=on","SSACT139F0")</f>
        <v>SSACT139F0</v>
      </c>
      <c r="B5152" s="1" t="s">
        <v>7779</v>
      </c>
      <c r="C5152" s="1" t="s">
        <v>32</v>
      </c>
      <c r="D5152" t="s">
        <v>7780</v>
      </c>
    </row>
    <row r="5153" spans="1:4" x14ac:dyDescent="0.25">
      <c r="A5153" s="2" t="s">
        <v>7781</v>
      </c>
      <c r="B5153" s="2"/>
      <c r="C5153" s="2"/>
      <c r="D5153" s="2"/>
    </row>
    <row r="5154" spans="1:4" x14ac:dyDescent="0.25">
      <c r="A5154" s="3" t="s">
        <v>7782</v>
      </c>
      <c r="B5154" s="3"/>
      <c r="C5154" s="3"/>
      <c r="D5154" s="3"/>
    </row>
    <row r="5155" spans="1:4" x14ac:dyDescent="0.25">
      <c r="A5155" s="4" t="str">
        <f>HYPERLINK("http://www.autodoc.ru/Web/price/art/SSKOR97970?analog=on","SSKOR97970")</f>
        <v>SSKOR97970</v>
      </c>
      <c r="B5155" s="1" t="s">
        <v>7783</v>
      </c>
      <c r="C5155" s="1" t="s">
        <v>1409</v>
      </c>
      <c r="D5155" t="s">
        <v>7784</v>
      </c>
    </row>
    <row r="5156" spans="1:4" x14ac:dyDescent="0.25">
      <c r="A5156" s="3" t="s">
        <v>7785</v>
      </c>
      <c r="B5156" s="3"/>
      <c r="C5156" s="3"/>
      <c r="D5156" s="3"/>
    </row>
    <row r="5157" spans="1:4" x14ac:dyDescent="0.25">
      <c r="A5157" s="4" t="str">
        <f>HYPERLINK("http://www.autodoc.ru/Web/price/art/SSKYR05270L?analog=on","SSKYR05270L")</f>
        <v>SSKYR05270L</v>
      </c>
      <c r="B5157" s="1" t="s">
        <v>7786</v>
      </c>
      <c r="C5157" s="1" t="s">
        <v>1126</v>
      </c>
      <c r="D5157" t="s">
        <v>7787</v>
      </c>
    </row>
    <row r="5158" spans="1:4" x14ac:dyDescent="0.25">
      <c r="A5158" s="4" t="str">
        <f>HYPERLINK("http://www.autodoc.ru/Web/price/art/SSKYR05270R?analog=on","SSKYR05270R")</f>
        <v>SSKYR05270R</v>
      </c>
      <c r="B5158" s="1" t="s">
        <v>7788</v>
      </c>
      <c r="C5158" s="1" t="s">
        <v>1126</v>
      </c>
      <c r="D5158" t="s">
        <v>7789</v>
      </c>
    </row>
    <row r="5159" spans="1:4" x14ac:dyDescent="0.25">
      <c r="A5159" s="4" t="str">
        <f>HYPERLINK("http://www.autodoc.ru/Web/price/art/SSKYR05330?analog=on","SSKYR05330")</f>
        <v>SSKYR05330</v>
      </c>
      <c r="B5159" s="1" t="s">
        <v>7790</v>
      </c>
      <c r="C5159" s="1" t="s">
        <v>1126</v>
      </c>
      <c r="D5159" t="s">
        <v>7791</v>
      </c>
    </row>
    <row r="5160" spans="1:4" x14ac:dyDescent="0.25">
      <c r="A5160" s="4" t="str">
        <f>HYPERLINK("http://www.autodoc.ru/Web/price/art/SSKYR064A0N?analog=on","SSKYR064A0N")</f>
        <v>SSKYR064A0N</v>
      </c>
      <c r="C5160" s="1" t="s">
        <v>262</v>
      </c>
      <c r="D5160" t="s">
        <v>7792</v>
      </c>
    </row>
    <row r="5161" spans="1:4" x14ac:dyDescent="0.25">
      <c r="A5161" s="4" t="str">
        <f>HYPERLINK("http://www.autodoc.ru/Web/price/art/SSKYR064A1N?analog=on","SSKYR064A1N")</f>
        <v>SSKYR064A1N</v>
      </c>
      <c r="C5161" s="1" t="s">
        <v>262</v>
      </c>
      <c r="D5161" t="s">
        <v>7792</v>
      </c>
    </row>
    <row r="5162" spans="1:4" x14ac:dyDescent="0.25">
      <c r="A5162" s="3" t="s">
        <v>7793</v>
      </c>
      <c r="B5162" s="3"/>
      <c r="C5162" s="3"/>
      <c r="D5162" s="3"/>
    </row>
    <row r="5163" spans="1:4" x14ac:dyDescent="0.25">
      <c r="A5163" s="4" t="str">
        <f>HYPERLINK("http://www.autodoc.ru/Web/price/art/SSREX02970?analog=on","SSREX02970")</f>
        <v>SSREX02970</v>
      </c>
      <c r="B5163" s="1" t="s">
        <v>7794</v>
      </c>
      <c r="C5163" s="1" t="s">
        <v>2890</v>
      </c>
      <c r="D5163" t="s">
        <v>7795</v>
      </c>
    </row>
  </sheetData>
  <mergeCells count="116">
    <mergeCell ref="A5156:D5156"/>
    <mergeCell ref="A5162:D5162"/>
    <mergeCell ref="A5070:D5070"/>
    <mergeCell ref="A5112:D5112"/>
    <mergeCell ref="A5139:D5139"/>
    <mergeCell ref="A5140:D5140"/>
    <mergeCell ref="A5153:D5153"/>
    <mergeCell ref="A5154:D5154"/>
    <mergeCell ref="A4770:D4770"/>
    <mergeCell ref="A4871:D4871"/>
    <mergeCell ref="A4948:D4948"/>
    <mergeCell ref="A5018:D5018"/>
    <mergeCell ref="A5021:D5021"/>
    <mergeCell ref="A5022:D5022"/>
    <mergeCell ref="A4561:D4561"/>
    <mergeCell ref="A4636:D4636"/>
    <mergeCell ref="A4638:D4638"/>
    <mergeCell ref="A4674:D4674"/>
    <mergeCell ref="A4716:D4716"/>
    <mergeCell ref="A4758:D4758"/>
    <mergeCell ref="A4150:D4150"/>
    <mergeCell ref="A4323:D4323"/>
    <mergeCell ref="A4452:D4452"/>
    <mergeCell ref="A4512:D4512"/>
    <mergeCell ref="A4514:D4514"/>
    <mergeCell ref="A4518:D4518"/>
    <mergeCell ref="A3872:D3872"/>
    <mergeCell ref="A3922:D3922"/>
    <mergeCell ref="A3955:D3955"/>
    <mergeCell ref="A3992:D3992"/>
    <mergeCell ref="A4057:D4057"/>
    <mergeCell ref="A4082:D4082"/>
    <mergeCell ref="A3700:D3700"/>
    <mergeCell ref="A3731:D3731"/>
    <mergeCell ref="A3733:D3733"/>
    <mergeCell ref="A3763:D3763"/>
    <mergeCell ref="A3774:D3774"/>
    <mergeCell ref="A3785:D3785"/>
    <mergeCell ref="A3277:D3277"/>
    <mergeCell ref="A3332:D3332"/>
    <mergeCell ref="A3421:D3421"/>
    <mergeCell ref="A3435:D3435"/>
    <mergeCell ref="A3511:D3511"/>
    <mergeCell ref="A3601:D3601"/>
    <mergeCell ref="A3053:D3053"/>
    <mergeCell ref="A3137:D3137"/>
    <mergeCell ref="A3215:D3215"/>
    <mergeCell ref="A3268:D3268"/>
    <mergeCell ref="A3271:D3271"/>
    <mergeCell ref="A3272:D3272"/>
    <mergeCell ref="A2924:D2924"/>
    <mergeCell ref="A2968:D2968"/>
    <mergeCell ref="A2983:D2983"/>
    <mergeCell ref="A2985:D2985"/>
    <mergeCell ref="A2986:D2986"/>
    <mergeCell ref="A2991:D2991"/>
    <mergeCell ref="A2410:D2410"/>
    <mergeCell ref="A2431:D2431"/>
    <mergeCell ref="A2489:D2489"/>
    <mergeCell ref="A2662:D2662"/>
    <mergeCell ref="A2788:D2788"/>
    <mergeCell ref="A2867:D2867"/>
    <mergeCell ref="A2144:D2144"/>
    <mergeCell ref="A2171:D2171"/>
    <mergeCell ref="A2219:D2219"/>
    <mergeCell ref="A2235:D2235"/>
    <mergeCell ref="A2255:D2255"/>
    <mergeCell ref="A2349:D2349"/>
    <mergeCell ref="A1898:D1898"/>
    <mergeCell ref="A1928:D1928"/>
    <mergeCell ref="A1985:D1985"/>
    <mergeCell ref="A2022:D2022"/>
    <mergeCell ref="A2037:D2037"/>
    <mergeCell ref="A2141:D2141"/>
    <mergeCell ref="A1779:D1779"/>
    <mergeCell ref="A1782:D1782"/>
    <mergeCell ref="A1786:D1786"/>
    <mergeCell ref="A1836:D1836"/>
    <mergeCell ref="A1894:D1894"/>
    <mergeCell ref="A1895:D1895"/>
    <mergeCell ref="A1389:D1389"/>
    <mergeCell ref="A1454:D1454"/>
    <mergeCell ref="A1530:D1530"/>
    <mergeCell ref="A1553:D1553"/>
    <mergeCell ref="A1671:D1671"/>
    <mergeCell ref="A1677:D1677"/>
    <mergeCell ref="A1219:D1219"/>
    <mergeCell ref="A1242:D1242"/>
    <mergeCell ref="A1259:D1259"/>
    <mergeCell ref="A1266:D1266"/>
    <mergeCell ref="A1336:D1336"/>
    <mergeCell ref="A1340:D1340"/>
    <mergeCell ref="A1027:D1027"/>
    <mergeCell ref="A1116:D1116"/>
    <mergeCell ref="A1132:D1132"/>
    <mergeCell ref="A1133:D1133"/>
    <mergeCell ref="A1138:D1138"/>
    <mergeCell ref="A1139:D1139"/>
    <mergeCell ref="A738:D738"/>
    <mergeCell ref="A778:D778"/>
    <mergeCell ref="A796:D796"/>
    <mergeCell ref="A882:D882"/>
    <mergeCell ref="A884:D884"/>
    <mergeCell ref="A963:D963"/>
    <mergeCell ref="A401:D401"/>
    <mergeCell ref="A480:D480"/>
    <mergeCell ref="A526:D526"/>
    <mergeCell ref="A570:D570"/>
    <mergeCell ref="A696:D696"/>
    <mergeCell ref="A707:D707"/>
    <mergeCell ref="A2:D2"/>
    <mergeCell ref="A3:D3"/>
    <mergeCell ref="A155:D155"/>
    <mergeCell ref="A184:D184"/>
    <mergeCell ref="A239:D239"/>
    <mergeCell ref="A335:D3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pr.agent</dc:creator>
  <cp:lastModifiedBy>pr.agent</cp:lastModifiedBy>
  <dcterms:created xsi:type="dcterms:W3CDTF">2024-04-18T01:08:26Z</dcterms:created>
  <dcterms:modified xsi:type="dcterms:W3CDTF">2024-04-18T01:09:03Z</dcterms:modified>
</cp:coreProperties>
</file>